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9440" windowHeight="9270"/>
  </bookViews>
  <sheets>
    <sheet name="расчет сбалансированности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R23" i="2" l="1"/>
  <c r="S23" i="2"/>
  <c r="Q23" i="2"/>
  <c r="M22" i="2"/>
  <c r="L22" i="2"/>
  <c r="M21" i="2"/>
  <c r="L21" i="2"/>
  <c r="M20" i="2"/>
  <c r="L20" i="2"/>
  <c r="M19" i="2"/>
  <c r="L19" i="2"/>
  <c r="M18" i="2"/>
  <c r="L18" i="2"/>
  <c r="M17" i="2"/>
  <c r="L17" i="2"/>
  <c r="M16" i="2"/>
  <c r="L16" i="2"/>
  <c r="M15" i="2"/>
  <c r="L15" i="2"/>
  <c r="M14" i="2"/>
  <c r="L14" i="2"/>
  <c r="M13" i="2"/>
  <c r="L13" i="2"/>
  <c r="M12" i="2"/>
  <c r="L12" i="2"/>
  <c r="M11" i="2"/>
  <c r="L11" i="2"/>
  <c r="M10" i="2"/>
  <c r="L10" i="2"/>
  <c r="M9" i="2"/>
  <c r="L9" i="2"/>
  <c r="M8" i="2"/>
  <c r="L8" i="2"/>
  <c r="M7" i="2"/>
  <c r="L7" i="2"/>
  <c r="P22" i="2" l="1"/>
  <c r="O22" i="2"/>
  <c r="P20" i="2"/>
  <c r="O20" i="2"/>
  <c r="O16" i="2"/>
  <c r="P14" i="2"/>
  <c r="P12" i="2"/>
  <c r="P10" i="2"/>
  <c r="P8" i="2"/>
  <c r="P21" i="2"/>
  <c r="O21" i="2"/>
  <c r="O19" i="2"/>
  <c r="O18" i="2"/>
  <c r="P17" i="2"/>
  <c r="O17" i="2"/>
  <c r="P15" i="2"/>
  <c r="O15" i="2"/>
  <c r="O12" i="2"/>
  <c r="P11" i="2"/>
  <c r="O11" i="2"/>
  <c r="O10" i="2"/>
  <c r="P9" i="2"/>
  <c r="O9" i="2"/>
  <c r="P7" i="2"/>
  <c r="O7" i="2"/>
  <c r="P19" i="2"/>
  <c r="P18" i="2"/>
  <c r="O14" i="2"/>
  <c r="P13" i="2"/>
  <c r="P16" i="2"/>
  <c r="O8" i="2"/>
  <c r="O13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7" i="2"/>
  <c r="G23" i="2"/>
  <c r="F23" i="2"/>
  <c r="E23" i="2"/>
  <c r="C23" i="2" l="1"/>
  <c r="M23" i="2"/>
  <c r="B23" i="2"/>
  <c r="D23" i="2"/>
  <c r="K23" i="2"/>
  <c r="H23" i="2"/>
  <c r="L23" i="2" l="1"/>
  <c r="I23" i="2"/>
  <c r="N23" i="2"/>
  <c r="H26" i="2" s="1"/>
  <c r="O23" i="2" l="1"/>
  <c r="I26" i="2" s="1"/>
  <c r="J23" i="2"/>
  <c r="P23" i="2"/>
  <c r="J26" i="2" l="1"/>
</calcChain>
</file>

<file path=xl/sharedStrings.xml><?xml version="1.0" encoding="utf-8"?>
<sst xmlns="http://schemas.openxmlformats.org/spreadsheetml/2006/main" count="29" uniqueCount="29">
  <si>
    <t>Наименование поселений</t>
  </si>
  <si>
    <t>Всего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</si>
  <si>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</si>
  <si>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</si>
  <si>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</si>
  <si>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</si>
  <si>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Добромысловский сельсовет</t>
  </si>
  <si>
    <t>Екатерининский сельсовет</t>
  </si>
  <si>
    <t>Идринский сельсовет</t>
  </si>
  <si>
    <t>Курежский сельсовет</t>
  </si>
  <si>
    <t>Майский сельсовет</t>
  </si>
  <si>
    <t>Малохабыкский сельсовет</t>
  </si>
  <si>
    <t>Никольский сельсовет</t>
  </si>
  <si>
    <t>Новоберезовский сельсовет</t>
  </si>
  <si>
    <t>Новотроицкий сельсовет</t>
  </si>
  <si>
    <t>Отрокский сельсовет</t>
  </si>
  <si>
    <t>Романовский сельсовет</t>
  </si>
  <si>
    <t>Центральный сельсовет</t>
  </si>
  <si>
    <t>Расчетный объем расходов бюджета поселения, определенный как расчетный объем расходов бюджета i-го поселения на текущий финансовый год с учетом изменения расходных обязательств поселений на очередной финансовый год  (без учета расходов бюджета предусмотренных за счет межбюджетных транфертов из других бюджетов бюджетной системы Российской Федерации, имеющих целевое назначение) , рублей</t>
  </si>
  <si>
    <t>( Ri)</t>
  </si>
  <si>
    <t xml:space="preserve">Дотация на выравнивание бюджетной обеспеченности поселений за счет средств субвенции из краевого бюджета на реализацию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29.11.2005 г № 16-4081) , рублей </t>
  </si>
  <si>
    <t>(Дкбi)</t>
  </si>
  <si>
    <t xml:space="preserve">Дотация на выравнивание бюджетной обеспеченности поселений за счет средств районного бюджета, рублей </t>
  </si>
  <si>
    <t>(Дрбi)</t>
  </si>
  <si>
    <t>Прогнозируемый объем налоговых и неналоговых доходо бюджетов поселений , рублей</t>
  </si>
  <si>
    <t>(Пдi)</t>
  </si>
  <si>
    <t xml:space="preserve"> Объем иных межбюджетных трансфертов на поддержку мер по обеспечению сбалансированности бюджетов поселений , рублей </t>
  </si>
  <si>
    <t>имтОСПi = Ri - ПДi - Дкбi - Дрбi</t>
  </si>
  <si>
    <t>Методика распределения дотаций бюджетам поселений на поддержку мер по обеспечению сбалансированности бюджетов на 2025 год и плановый период 2026-2027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</si>
</sst>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7" fillId="0" borderId="0" xfId="0" applyFont="1" applyFill="1" applyAlignment="1">
      <alignment horizontal="center"/>
    </xf>
    <xf numFmtId="0" fontId="0" fillId="0" borderId="0" xfId="0" applyFill="1" applyAlignment="1"/>
    <xf numFmtId="0" fontId="0" fillId="0" borderId="0" xfId="0" applyFill="1" applyAlignment="1">
      <alignment horizontal="right"/>
    </xf>
    <xf numFmtId="0" fontId="2" fillId="0" borderId="1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/>
    </xf>
    <xf numFmtId="3" fontId="4" fillId="0" borderId="8" xfId="0" applyNumberFormat="1" applyFont="1" applyFill="1" applyBorder="1" applyAlignment="1">
      <alignment horizontal="center"/>
    </xf>
    <xf numFmtId="4" fontId="8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3" fontId="0" fillId="0" borderId="0" xfId="0" applyNumberFormat="1" applyFill="1" applyAlignment="1"/>
    <xf numFmtId="3" fontId="4" fillId="0" borderId="8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4" fontId="5" fillId="0" borderId="1" xfId="0" applyNumberFormat="1" applyFont="1" applyFill="1" applyBorder="1" applyAlignment="1">
      <alignment horizontal="center"/>
    </xf>
    <xf numFmtId="4" fontId="5" fillId="0" borderId="9" xfId="0" applyNumberFormat="1" applyFont="1" applyFill="1" applyBorder="1" applyAlignment="1">
      <alignment horizontal="center"/>
    </xf>
    <xf numFmtId="4" fontId="5" fillId="0" borderId="10" xfId="0" applyNumberFormat="1" applyFont="1" applyFill="1" applyBorder="1" applyAlignment="1">
      <alignment horizontal="center"/>
    </xf>
    <xf numFmtId="4" fontId="5" fillId="0" borderId="11" xfId="0" applyNumberFormat="1" applyFont="1" applyFill="1" applyBorder="1" applyAlignment="1">
      <alignment horizontal="center"/>
    </xf>
    <xf numFmtId="3" fontId="1" fillId="0" borderId="0" xfId="0" applyNumberFormat="1" applyFont="1" applyFill="1" applyAlignment="1"/>
    <xf numFmtId="0" fontId="1" fillId="0" borderId="0" xfId="0" applyFont="1" applyFill="1" applyAlignment="1"/>
    <xf numFmtId="4" fontId="0" fillId="0" borderId="0" xfId="0" applyNumberFormat="1" applyFill="1" applyAlignment="1"/>
    <xf numFmtId="164" fontId="0" fillId="0" borderId="0" xfId="0" applyNumberFormat="1" applyFill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31"/>
  <sheetViews>
    <sheetView tabSelected="1" workbookViewId="0">
      <selection sqref="A1:XFD1048576"/>
    </sheetView>
  </sheetViews>
  <sheetFormatPr defaultRowHeight="15" x14ac:dyDescent="0.25"/>
  <cols>
    <col min="1" max="1" width="18.140625" style="2" customWidth="1"/>
    <col min="2" max="3" width="16" style="2" customWidth="1"/>
    <col min="4" max="7" width="15.5703125" style="2" customWidth="1"/>
    <col min="8" max="8" width="14" style="2" customWidth="1"/>
    <col min="9" max="9" width="14.28515625" style="2" customWidth="1"/>
    <col min="10" max="10" width="13.85546875" style="2" customWidth="1"/>
    <col min="11" max="11" width="14.42578125" style="2" customWidth="1"/>
    <col min="12" max="12" width="15.140625" style="2" customWidth="1"/>
    <col min="13" max="13" width="14.85546875" style="2" customWidth="1"/>
    <col min="14" max="14" width="15.140625" style="2" customWidth="1"/>
    <col min="15" max="15" width="14.28515625" style="2" customWidth="1"/>
    <col min="16" max="16" width="14.7109375" style="2" customWidth="1"/>
    <col min="17" max="17" width="11.85546875" style="2" hidden="1" customWidth="1"/>
    <col min="18" max="18" width="12.28515625" style="2" hidden="1" customWidth="1"/>
    <col min="19" max="19" width="11.28515625" style="2" hidden="1" customWidth="1"/>
    <col min="20" max="16384" width="9.140625" style="2"/>
  </cols>
  <sheetData>
    <row r="2" spans="1:19" ht="36" customHeight="1" x14ac:dyDescent="0.3">
      <c r="A2" s="1" t="s">
        <v>28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9" ht="30" customHeight="1" thickBot="1" x14ac:dyDescent="0.3">
      <c r="P3" s="3"/>
    </row>
    <row r="4" spans="1:19" ht="171" customHeight="1" x14ac:dyDescent="0.25">
      <c r="A4" s="4" t="s">
        <v>0</v>
      </c>
      <c r="B4" s="5" t="s">
        <v>18</v>
      </c>
      <c r="C4" s="6"/>
      <c r="D4" s="6"/>
      <c r="E4" s="7" t="s">
        <v>24</v>
      </c>
      <c r="F4" s="8"/>
      <c r="G4" s="9"/>
      <c r="H4" s="5" t="s">
        <v>20</v>
      </c>
      <c r="I4" s="6"/>
      <c r="J4" s="10"/>
      <c r="K4" s="5" t="s">
        <v>22</v>
      </c>
      <c r="L4" s="6"/>
      <c r="M4" s="10"/>
      <c r="N4" s="5" t="s">
        <v>26</v>
      </c>
      <c r="O4" s="6"/>
      <c r="P4" s="10"/>
    </row>
    <row r="5" spans="1:19" ht="16.5" customHeight="1" x14ac:dyDescent="0.25">
      <c r="A5" s="4"/>
      <c r="B5" s="11" t="s">
        <v>19</v>
      </c>
      <c r="C5" s="12"/>
      <c r="D5" s="13"/>
      <c r="E5" s="11" t="s">
        <v>25</v>
      </c>
      <c r="F5" s="12"/>
      <c r="G5" s="13"/>
      <c r="H5" s="11" t="s">
        <v>21</v>
      </c>
      <c r="I5" s="12"/>
      <c r="J5" s="13"/>
      <c r="K5" s="11" t="s">
        <v>23</v>
      </c>
      <c r="L5" s="12"/>
      <c r="M5" s="13"/>
      <c r="N5" s="11" t="s">
        <v>27</v>
      </c>
      <c r="O5" s="12"/>
      <c r="P5" s="13"/>
    </row>
    <row r="6" spans="1:19" x14ac:dyDescent="0.25">
      <c r="A6" s="4"/>
      <c r="B6" s="14">
        <v>2025</v>
      </c>
      <c r="C6" s="14">
        <v>2026</v>
      </c>
      <c r="D6" s="14">
        <v>2027</v>
      </c>
      <c r="E6" s="14">
        <v>2025</v>
      </c>
      <c r="F6" s="14">
        <v>2026</v>
      </c>
      <c r="G6" s="14">
        <v>2027</v>
      </c>
      <c r="H6" s="14">
        <v>2025</v>
      </c>
      <c r="I6" s="14">
        <v>2026</v>
      </c>
      <c r="J6" s="14">
        <v>2027</v>
      </c>
      <c r="K6" s="14">
        <v>2025</v>
      </c>
      <c r="L6" s="14">
        <v>2026</v>
      </c>
      <c r="M6" s="14">
        <v>2027</v>
      </c>
      <c r="N6" s="14">
        <v>2025</v>
      </c>
      <c r="O6" s="14">
        <v>2026</v>
      </c>
      <c r="P6" s="14">
        <v>2027</v>
      </c>
    </row>
    <row r="7" spans="1:19" ht="26.25" x14ac:dyDescent="0.25">
      <c r="A7" s="15" t="s">
        <v>2</v>
      </c>
      <c r="B7" s="16">
        <v>7986284</v>
      </c>
      <c r="C7" s="16">
        <v>8004605</v>
      </c>
      <c r="D7" s="16">
        <v>8143647</v>
      </c>
      <c r="E7" s="17">
        <v>458260</v>
      </c>
      <c r="F7" s="18">
        <v>481063</v>
      </c>
      <c r="G7" s="19">
        <v>624357</v>
      </c>
      <c r="H7" s="20">
        <v>511200</v>
      </c>
      <c r="I7" s="20">
        <v>409000</v>
      </c>
      <c r="J7" s="20">
        <v>409000</v>
      </c>
      <c r="K7" s="21">
        <v>2134380</v>
      </c>
      <c r="L7" s="21">
        <f>K7</f>
        <v>2134380</v>
      </c>
      <c r="M7" s="21">
        <f>K7</f>
        <v>2134380</v>
      </c>
      <c r="N7" s="21">
        <f>B7-E7-H7-K7</f>
        <v>4882444</v>
      </c>
      <c r="O7" s="21">
        <f t="shared" ref="O7:P22" si="0">C7-F7-I7-L7</f>
        <v>4980162</v>
      </c>
      <c r="P7" s="21">
        <f t="shared" si="0"/>
        <v>4975910</v>
      </c>
      <c r="Q7" s="22">
        <v>4882444</v>
      </c>
      <c r="R7" s="22">
        <v>4980162</v>
      </c>
      <c r="S7" s="22">
        <v>4975910</v>
      </c>
    </row>
    <row r="8" spans="1:19" ht="26.25" x14ac:dyDescent="0.25">
      <c r="A8" s="15" t="s">
        <v>3</v>
      </c>
      <c r="B8" s="16">
        <v>9049922</v>
      </c>
      <c r="C8" s="16">
        <v>9057172</v>
      </c>
      <c r="D8" s="16">
        <v>9112190</v>
      </c>
      <c r="E8" s="17">
        <v>202953</v>
      </c>
      <c r="F8" s="18">
        <v>212910</v>
      </c>
      <c r="G8" s="19">
        <v>270503</v>
      </c>
      <c r="H8" s="20">
        <v>424400</v>
      </c>
      <c r="I8" s="20">
        <v>339600</v>
      </c>
      <c r="J8" s="20">
        <v>339600</v>
      </c>
      <c r="K8" s="21">
        <v>2192623</v>
      </c>
      <c r="L8" s="21">
        <f t="shared" ref="L8:L22" si="1">K8</f>
        <v>2192623</v>
      </c>
      <c r="M8" s="21">
        <f t="shared" ref="M8:M22" si="2">K8</f>
        <v>2192623</v>
      </c>
      <c r="N8" s="21">
        <f t="shared" ref="N8:N22" si="3">B8-E8-H8-K8</f>
        <v>6229946</v>
      </c>
      <c r="O8" s="21">
        <f t="shared" si="0"/>
        <v>6312039</v>
      </c>
      <c r="P8" s="21">
        <f t="shared" si="0"/>
        <v>6309464</v>
      </c>
      <c r="Q8" s="22">
        <v>6229946</v>
      </c>
      <c r="R8" s="22">
        <v>6312039</v>
      </c>
      <c r="S8" s="22">
        <v>6309464</v>
      </c>
    </row>
    <row r="9" spans="1:19" ht="26.25" x14ac:dyDescent="0.25">
      <c r="A9" s="15" t="s">
        <v>4</v>
      </c>
      <c r="B9" s="16">
        <v>5751811</v>
      </c>
      <c r="C9" s="16">
        <v>5760510</v>
      </c>
      <c r="D9" s="16">
        <v>5826530</v>
      </c>
      <c r="E9" s="17">
        <v>528076</v>
      </c>
      <c r="F9" s="18">
        <v>550436</v>
      </c>
      <c r="G9" s="19">
        <v>629454</v>
      </c>
      <c r="H9" s="20">
        <v>790300</v>
      </c>
      <c r="I9" s="20">
        <v>632200</v>
      </c>
      <c r="J9" s="20">
        <v>632200</v>
      </c>
      <c r="K9" s="21">
        <v>1479190</v>
      </c>
      <c r="L9" s="21">
        <f t="shared" si="1"/>
        <v>1479190</v>
      </c>
      <c r="M9" s="21">
        <f t="shared" si="2"/>
        <v>1479190</v>
      </c>
      <c r="N9" s="21">
        <f t="shared" si="3"/>
        <v>2954245</v>
      </c>
      <c r="O9" s="21">
        <f t="shared" si="0"/>
        <v>3098684</v>
      </c>
      <c r="P9" s="21">
        <f t="shared" si="0"/>
        <v>3085686</v>
      </c>
      <c r="Q9" s="22">
        <v>2954245</v>
      </c>
      <c r="R9" s="22">
        <v>3098684</v>
      </c>
      <c r="S9" s="22">
        <v>3085686</v>
      </c>
    </row>
    <row r="10" spans="1:19" ht="26.25" x14ac:dyDescent="0.25">
      <c r="A10" s="15" t="s">
        <v>5</v>
      </c>
      <c r="B10" s="16">
        <v>5766259</v>
      </c>
      <c r="C10" s="16">
        <v>5782605</v>
      </c>
      <c r="D10" s="16">
        <v>5906643</v>
      </c>
      <c r="E10" s="17">
        <v>604794</v>
      </c>
      <c r="F10" s="18">
        <v>632391</v>
      </c>
      <c r="G10" s="19">
        <v>767110</v>
      </c>
      <c r="H10" s="20">
        <v>529700</v>
      </c>
      <c r="I10" s="20">
        <v>423700</v>
      </c>
      <c r="J10" s="20">
        <v>423700</v>
      </c>
      <c r="K10" s="21">
        <v>2178202</v>
      </c>
      <c r="L10" s="21">
        <f t="shared" si="1"/>
        <v>2178202</v>
      </c>
      <c r="M10" s="21">
        <f t="shared" si="2"/>
        <v>2178202</v>
      </c>
      <c r="N10" s="21">
        <f t="shared" si="3"/>
        <v>2453563</v>
      </c>
      <c r="O10" s="21">
        <f t="shared" si="0"/>
        <v>2548312</v>
      </c>
      <c r="P10" s="21">
        <f t="shared" si="0"/>
        <v>2537631</v>
      </c>
      <c r="Q10" s="22">
        <v>2453563</v>
      </c>
      <c r="R10" s="22">
        <v>2548312</v>
      </c>
      <c r="S10" s="22">
        <v>2537631</v>
      </c>
    </row>
    <row r="11" spans="1:19" ht="26.25" x14ac:dyDescent="0.25">
      <c r="A11" s="15" t="s">
        <v>6</v>
      </c>
      <c r="B11" s="16">
        <v>9590211</v>
      </c>
      <c r="C11" s="16">
        <v>9610379</v>
      </c>
      <c r="D11" s="16">
        <v>9763426</v>
      </c>
      <c r="E11" s="17">
        <v>724598</v>
      </c>
      <c r="F11" s="18">
        <v>758346</v>
      </c>
      <c r="G11" s="19">
        <v>924309</v>
      </c>
      <c r="H11" s="20">
        <v>922800</v>
      </c>
      <c r="I11" s="20">
        <v>738200</v>
      </c>
      <c r="J11" s="20">
        <v>738200</v>
      </c>
      <c r="K11" s="21">
        <v>1992586</v>
      </c>
      <c r="L11" s="21">
        <f t="shared" si="1"/>
        <v>1992586</v>
      </c>
      <c r="M11" s="21">
        <f t="shared" si="2"/>
        <v>1992586</v>
      </c>
      <c r="N11" s="21">
        <f t="shared" si="3"/>
        <v>5950227</v>
      </c>
      <c r="O11" s="21">
        <f t="shared" si="0"/>
        <v>6121247</v>
      </c>
      <c r="P11" s="21">
        <f t="shared" si="0"/>
        <v>6108331</v>
      </c>
      <c r="Q11" s="22">
        <v>5950227</v>
      </c>
      <c r="R11" s="22">
        <v>6121247</v>
      </c>
      <c r="S11" s="22">
        <v>6108331</v>
      </c>
    </row>
    <row r="12" spans="1:19" ht="26.25" x14ac:dyDescent="0.25">
      <c r="A12" s="15" t="s">
        <v>7</v>
      </c>
      <c r="B12" s="16">
        <v>7159726</v>
      </c>
      <c r="C12" s="16">
        <v>7175280</v>
      </c>
      <c r="D12" s="16">
        <v>7293316</v>
      </c>
      <c r="E12" s="17">
        <v>688972</v>
      </c>
      <c r="F12" s="18">
        <v>721509</v>
      </c>
      <c r="G12" s="19">
        <v>855976</v>
      </c>
      <c r="H12" s="20">
        <v>833500</v>
      </c>
      <c r="I12" s="20">
        <v>666800</v>
      </c>
      <c r="J12" s="20">
        <v>666800</v>
      </c>
      <c r="K12" s="21">
        <v>2152030</v>
      </c>
      <c r="L12" s="21">
        <f t="shared" si="1"/>
        <v>2152030</v>
      </c>
      <c r="M12" s="21">
        <f t="shared" si="2"/>
        <v>2152030</v>
      </c>
      <c r="N12" s="21">
        <f t="shared" si="3"/>
        <v>3485224</v>
      </c>
      <c r="O12" s="21">
        <f t="shared" si="0"/>
        <v>3634941</v>
      </c>
      <c r="P12" s="21">
        <f t="shared" si="0"/>
        <v>3618510</v>
      </c>
      <c r="Q12" s="22">
        <v>3485224</v>
      </c>
      <c r="R12" s="22">
        <v>3634941</v>
      </c>
      <c r="S12" s="22">
        <v>3618510</v>
      </c>
    </row>
    <row r="13" spans="1:19" ht="26.25" x14ac:dyDescent="0.25">
      <c r="A13" s="15" t="s">
        <v>8</v>
      </c>
      <c r="B13" s="16">
        <v>29031518</v>
      </c>
      <c r="C13" s="16">
        <v>29110079</v>
      </c>
      <c r="D13" s="16">
        <v>29706264</v>
      </c>
      <c r="E13" s="17">
        <v>7136940</v>
      </c>
      <c r="F13" s="17">
        <v>7446420</v>
      </c>
      <c r="G13" s="23">
        <v>8262247</v>
      </c>
      <c r="H13" s="20">
        <v>13387100</v>
      </c>
      <c r="I13" s="20">
        <v>10709800</v>
      </c>
      <c r="J13" s="20">
        <v>10709800</v>
      </c>
      <c r="K13" s="21">
        <v>8496234</v>
      </c>
      <c r="L13" s="21">
        <f t="shared" si="1"/>
        <v>8496234</v>
      </c>
      <c r="M13" s="21">
        <f t="shared" si="2"/>
        <v>8496234</v>
      </c>
      <c r="N13" s="21">
        <f t="shared" si="3"/>
        <v>11244</v>
      </c>
      <c r="O13" s="21">
        <f t="shared" si="0"/>
        <v>2457625</v>
      </c>
      <c r="P13" s="21">
        <f t="shared" si="0"/>
        <v>2237983</v>
      </c>
      <c r="Q13" s="22">
        <v>11244</v>
      </c>
      <c r="R13" s="22">
        <v>2457625</v>
      </c>
      <c r="S13" s="22">
        <v>2237983</v>
      </c>
    </row>
    <row r="14" spans="1:19" ht="26.25" x14ac:dyDescent="0.25">
      <c r="A14" s="15" t="s">
        <v>9</v>
      </c>
      <c r="B14" s="16">
        <v>7736767</v>
      </c>
      <c r="C14" s="16">
        <v>7749025</v>
      </c>
      <c r="D14" s="16">
        <v>7842054</v>
      </c>
      <c r="E14" s="17">
        <v>821856</v>
      </c>
      <c r="F14" s="18">
        <v>861776</v>
      </c>
      <c r="G14" s="19">
        <v>981719</v>
      </c>
      <c r="H14" s="20">
        <v>347400</v>
      </c>
      <c r="I14" s="20">
        <v>277900</v>
      </c>
      <c r="J14" s="20">
        <v>277900</v>
      </c>
      <c r="K14" s="21">
        <v>1572826</v>
      </c>
      <c r="L14" s="21">
        <f t="shared" si="1"/>
        <v>1572826</v>
      </c>
      <c r="M14" s="21">
        <f t="shared" si="2"/>
        <v>1572826</v>
      </c>
      <c r="N14" s="21">
        <f t="shared" si="3"/>
        <v>4994685</v>
      </c>
      <c r="O14" s="21">
        <f t="shared" si="0"/>
        <v>5036523</v>
      </c>
      <c r="P14" s="21">
        <f t="shared" si="0"/>
        <v>5009609</v>
      </c>
      <c r="Q14" s="22">
        <v>4994685</v>
      </c>
      <c r="R14" s="22">
        <v>5036523</v>
      </c>
      <c r="S14" s="22">
        <v>5009609</v>
      </c>
    </row>
    <row r="15" spans="1:19" ht="18" customHeight="1" x14ac:dyDescent="0.25">
      <c r="A15" s="15" t="s">
        <v>10</v>
      </c>
      <c r="B15" s="16">
        <v>6920421</v>
      </c>
      <c r="C15" s="16">
        <v>6931758</v>
      </c>
      <c r="D15" s="16">
        <v>7017783</v>
      </c>
      <c r="E15" s="17">
        <v>565126</v>
      </c>
      <c r="F15" s="18">
        <v>588860</v>
      </c>
      <c r="G15" s="19">
        <v>686653</v>
      </c>
      <c r="H15" s="20">
        <v>671300</v>
      </c>
      <c r="I15" s="20">
        <v>537000</v>
      </c>
      <c r="J15" s="20">
        <v>537000</v>
      </c>
      <c r="K15" s="21">
        <v>2002770</v>
      </c>
      <c r="L15" s="21">
        <f t="shared" si="1"/>
        <v>2002770</v>
      </c>
      <c r="M15" s="21">
        <f t="shared" si="2"/>
        <v>2002770</v>
      </c>
      <c r="N15" s="21">
        <f t="shared" si="3"/>
        <v>3681225</v>
      </c>
      <c r="O15" s="21">
        <f t="shared" si="0"/>
        <v>3803128</v>
      </c>
      <c r="P15" s="21">
        <f t="shared" si="0"/>
        <v>3791360</v>
      </c>
      <c r="Q15" s="22">
        <v>3681225</v>
      </c>
      <c r="R15" s="22">
        <v>3803128</v>
      </c>
      <c r="S15" s="22">
        <v>3791360</v>
      </c>
    </row>
    <row r="16" spans="1:19" ht="26.25" x14ac:dyDescent="0.25">
      <c r="A16" s="15" t="s">
        <v>11</v>
      </c>
      <c r="B16" s="16">
        <v>8000611</v>
      </c>
      <c r="C16" s="16">
        <v>8014056</v>
      </c>
      <c r="D16" s="16">
        <v>8116087</v>
      </c>
      <c r="E16" s="17">
        <v>464475</v>
      </c>
      <c r="F16" s="18">
        <v>486802</v>
      </c>
      <c r="G16" s="19">
        <v>597309</v>
      </c>
      <c r="H16" s="20">
        <v>697300</v>
      </c>
      <c r="I16" s="20">
        <v>557800</v>
      </c>
      <c r="J16" s="20">
        <v>557800</v>
      </c>
      <c r="K16" s="21">
        <v>1692156</v>
      </c>
      <c r="L16" s="21">
        <f t="shared" si="1"/>
        <v>1692156</v>
      </c>
      <c r="M16" s="21">
        <f t="shared" si="2"/>
        <v>1692156</v>
      </c>
      <c r="N16" s="21">
        <f t="shared" si="3"/>
        <v>5146680</v>
      </c>
      <c r="O16" s="21">
        <f t="shared" si="0"/>
        <v>5277298</v>
      </c>
      <c r="P16" s="21">
        <f t="shared" si="0"/>
        <v>5268822</v>
      </c>
      <c r="Q16" s="22">
        <v>5146680</v>
      </c>
      <c r="R16" s="22">
        <v>5277298</v>
      </c>
      <c r="S16" s="22">
        <v>5268822</v>
      </c>
    </row>
    <row r="17" spans="1:19" ht="26.25" x14ac:dyDescent="0.25">
      <c r="A17" s="15" t="s">
        <v>12</v>
      </c>
      <c r="B17" s="16">
        <v>8407378</v>
      </c>
      <c r="C17" s="16">
        <v>8420692</v>
      </c>
      <c r="D17" s="16">
        <v>8521723</v>
      </c>
      <c r="E17" s="17">
        <v>566518</v>
      </c>
      <c r="F17" s="18">
        <v>593005</v>
      </c>
      <c r="G17" s="19">
        <v>707102</v>
      </c>
      <c r="H17" s="20">
        <v>1145000</v>
      </c>
      <c r="I17" s="20">
        <v>916000</v>
      </c>
      <c r="J17" s="20">
        <v>916000</v>
      </c>
      <c r="K17" s="21">
        <v>1660635</v>
      </c>
      <c r="L17" s="21">
        <f t="shared" si="1"/>
        <v>1660635</v>
      </c>
      <c r="M17" s="21">
        <f t="shared" si="2"/>
        <v>1660635</v>
      </c>
      <c r="N17" s="21">
        <f t="shared" si="3"/>
        <v>5035225</v>
      </c>
      <c r="O17" s="21">
        <f t="shared" si="0"/>
        <v>5251052</v>
      </c>
      <c r="P17" s="21">
        <f t="shared" si="0"/>
        <v>5237986</v>
      </c>
      <c r="Q17" s="22">
        <v>5035225</v>
      </c>
      <c r="R17" s="22">
        <v>5251052</v>
      </c>
      <c r="S17" s="22">
        <v>5237986</v>
      </c>
    </row>
    <row r="18" spans="1:19" ht="26.25" x14ac:dyDescent="0.25">
      <c r="A18" s="15" t="s">
        <v>13</v>
      </c>
      <c r="B18" s="16">
        <v>5938945</v>
      </c>
      <c r="C18" s="16">
        <v>5952654</v>
      </c>
      <c r="D18" s="16">
        <v>6056688</v>
      </c>
      <c r="E18" s="17">
        <v>451657</v>
      </c>
      <c r="F18" s="18">
        <v>473353</v>
      </c>
      <c r="G18" s="19">
        <v>584967</v>
      </c>
      <c r="H18" s="20">
        <v>1288400</v>
      </c>
      <c r="I18" s="20">
        <v>1030700</v>
      </c>
      <c r="J18" s="20">
        <v>1030700</v>
      </c>
      <c r="K18" s="21">
        <v>1623570</v>
      </c>
      <c r="L18" s="21">
        <f t="shared" si="1"/>
        <v>1623570</v>
      </c>
      <c r="M18" s="21">
        <f t="shared" si="2"/>
        <v>1623570</v>
      </c>
      <c r="N18" s="21">
        <f t="shared" si="3"/>
        <v>2575318</v>
      </c>
      <c r="O18" s="21">
        <f t="shared" si="0"/>
        <v>2825031</v>
      </c>
      <c r="P18" s="21">
        <f t="shared" si="0"/>
        <v>2817451</v>
      </c>
      <c r="Q18" s="22">
        <v>2575318</v>
      </c>
      <c r="R18" s="22">
        <v>2825031</v>
      </c>
      <c r="S18" s="22">
        <v>2817451</v>
      </c>
    </row>
    <row r="19" spans="1:19" ht="26.25" x14ac:dyDescent="0.25">
      <c r="A19" s="15" t="s">
        <v>14</v>
      </c>
      <c r="B19" s="16">
        <v>7654477</v>
      </c>
      <c r="C19" s="16">
        <v>7661066</v>
      </c>
      <c r="D19" s="16">
        <v>7711083</v>
      </c>
      <c r="E19" s="17">
        <v>240531</v>
      </c>
      <c r="F19" s="18">
        <v>252050</v>
      </c>
      <c r="G19" s="19">
        <v>306746</v>
      </c>
      <c r="H19" s="20">
        <v>234900</v>
      </c>
      <c r="I19" s="20">
        <v>187900</v>
      </c>
      <c r="J19" s="20">
        <v>187900</v>
      </c>
      <c r="K19" s="21">
        <v>2858499</v>
      </c>
      <c r="L19" s="21">
        <f t="shared" si="1"/>
        <v>2858499</v>
      </c>
      <c r="M19" s="21">
        <f t="shared" si="2"/>
        <v>2858499</v>
      </c>
      <c r="N19" s="21">
        <f t="shared" si="3"/>
        <v>4320547</v>
      </c>
      <c r="O19" s="21">
        <f t="shared" si="0"/>
        <v>4362617</v>
      </c>
      <c r="P19" s="21">
        <f t="shared" si="0"/>
        <v>4357938</v>
      </c>
      <c r="Q19" s="22">
        <v>4320547</v>
      </c>
      <c r="R19" s="22">
        <v>4362617</v>
      </c>
      <c r="S19" s="22">
        <v>4357938</v>
      </c>
    </row>
    <row r="20" spans="1:19" ht="19.5" customHeight="1" x14ac:dyDescent="0.25">
      <c r="A20" s="15" t="s">
        <v>15</v>
      </c>
      <c r="B20" s="16">
        <v>12356117</v>
      </c>
      <c r="C20" s="16">
        <v>12373912</v>
      </c>
      <c r="D20" s="16">
        <v>12508954</v>
      </c>
      <c r="E20" s="17">
        <v>554684</v>
      </c>
      <c r="F20" s="18">
        <v>581684</v>
      </c>
      <c r="G20" s="19">
        <v>725472</v>
      </c>
      <c r="H20" s="20">
        <v>1567200</v>
      </c>
      <c r="I20" s="20">
        <v>1253800</v>
      </c>
      <c r="J20" s="20">
        <v>1253800</v>
      </c>
      <c r="K20" s="21">
        <v>1714130</v>
      </c>
      <c r="L20" s="21">
        <f t="shared" si="1"/>
        <v>1714130</v>
      </c>
      <c r="M20" s="21">
        <f t="shared" si="2"/>
        <v>1714130</v>
      </c>
      <c r="N20" s="21">
        <f t="shared" si="3"/>
        <v>8520103</v>
      </c>
      <c r="O20" s="21">
        <f t="shared" si="0"/>
        <v>8824298</v>
      </c>
      <c r="P20" s="21">
        <f t="shared" si="0"/>
        <v>8815552</v>
      </c>
      <c r="Q20" s="22">
        <v>8520103</v>
      </c>
      <c r="R20" s="22">
        <v>8824298</v>
      </c>
      <c r="S20" s="22">
        <v>8815552</v>
      </c>
    </row>
    <row r="21" spans="1:19" ht="26.25" x14ac:dyDescent="0.25">
      <c r="A21" s="15" t="s">
        <v>16</v>
      </c>
      <c r="B21" s="16">
        <v>9379409</v>
      </c>
      <c r="C21" s="16">
        <v>9406431</v>
      </c>
      <c r="D21" s="16">
        <v>9611495</v>
      </c>
      <c r="E21" s="17">
        <v>657174</v>
      </c>
      <c r="F21" s="18">
        <v>690024</v>
      </c>
      <c r="G21" s="19">
        <v>900620</v>
      </c>
      <c r="H21" s="20">
        <v>396900</v>
      </c>
      <c r="I21" s="20">
        <v>317500</v>
      </c>
      <c r="J21" s="20">
        <v>317500</v>
      </c>
      <c r="K21" s="21">
        <v>5975494</v>
      </c>
      <c r="L21" s="21">
        <f t="shared" si="1"/>
        <v>5975494</v>
      </c>
      <c r="M21" s="21">
        <f t="shared" si="2"/>
        <v>5975494</v>
      </c>
      <c r="N21" s="21">
        <f t="shared" si="3"/>
        <v>2349841</v>
      </c>
      <c r="O21" s="21">
        <f t="shared" si="0"/>
        <v>2423413</v>
      </c>
      <c r="P21" s="21">
        <f t="shared" si="0"/>
        <v>2417881</v>
      </c>
      <c r="Q21" s="22">
        <v>2349841</v>
      </c>
      <c r="R21" s="22">
        <v>2423413</v>
      </c>
      <c r="S21" s="22">
        <v>2417881</v>
      </c>
    </row>
    <row r="22" spans="1:19" ht="26.25" x14ac:dyDescent="0.25">
      <c r="A22" s="15" t="s">
        <v>17</v>
      </c>
      <c r="B22" s="16">
        <v>6358024</v>
      </c>
      <c r="C22" s="16">
        <v>6365801</v>
      </c>
      <c r="D22" s="16">
        <v>6424820</v>
      </c>
      <c r="E22" s="17">
        <v>306511</v>
      </c>
      <c r="F22" s="18">
        <v>320992</v>
      </c>
      <c r="G22" s="19">
        <v>386460</v>
      </c>
      <c r="H22" s="20">
        <v>1687000</v>
      </c>
      <c r="I22" s="20">
        <v>1349600</v>
      </c>
      <c r="J22" s="20">
        <v>1349600</v>
      </c>
      <c r="K22" s="21">
        <v>871955</v>
      </c>
      <c r="L22" s="21">
        <f t="shared" si="1"/>
        <v>871955</v>
      </c>
      <c r="M22" s="21">
        <f t="shared" si="2"/>
        <v>871955</v>
      </c>
      <c r="N22" s="21">
        <f t="shared" si="3"/>
        <v>3492558</v>
      </c>
      <c r="O22" s="21">
        <f t="shared" si="0"/>
        <v>3823254</v>
      </c>
      <c r="P22" s="21">
        <f t="shared" si="0"/>
        <v>3816805</v>
      </c>
      <c r="Q22" s="22">
        <v>3492558</v>
      </c>
      <c r="R22" s="22">
        <v>3823254</v>
      </c>
      <c r="S22" s="22">
        <v>3816805</v>
      </c>
    </row>
    <row r="23" spans="1:19" s="30" customFormat="1" ht="22.5" customHeight="1" thickBot="1" x14ac:dyDescent="0.3">
      <c r="A23" s="24" t="s">
        <v>1</v>
      </c>
      <c r="B23" s="25">
        <f>SUM(B7:B22)</f>
        <v>147087880</v>
      </c>
      <c r="C23" s="25">
        <f t="shared" ref="C23:G23" si="4">SUM(C7:C22)</f>
        <v>147376025</v>
      </c>
      <c r="D23" s="25">
        <f t="shared" si="4"/>
        <v>149562703</v>
      </c>
      <c r="E23" s="26">
        <f t="shared" si="4"/>
        <v>14973125</v>
      </c>
      <c r="F23" s="27">
        <f t="shared" si="4"/>
        <v>15651621</v>
      </c>
      <c r="G23" s="28">
        <f t="shared" si="4"/>
        <v>18211004</v>
      </c>
      <c r="H23" s="25">
        <f>SUM(H7:H22)</f>
        <v>25434400</v>
      </c>
      <c r="I23" s="25">
        <f>SUM(I7:I22)</f>
        <v>20347500</v>
      </c>
      <c r="J23" s="25">
        <f>SUM(J7:J22)</f>
        <v>20347500</v>
      </c>
      <c r="K23" s="25">
        <f t="shared" ref="K23:M23" si="5">SUM(K7:K22)</f>
        <v>40597280</v>
      </c>
      <c r="L23" s="25">
        <f t="shared" si="5"/>
        <v>40597280</v>
      </c>
      <c r="M23" s="25">
        <f t="shared" si="5"/>
        <v>40597280</v>
      </c>
      <c r="N23" s="25">
        <f t="shared" ref="N23:P23" si="6">SUM(N7:N22)</f>
        <v>66083075</v>
      </c>
      <c r="O23" s="25">
        <f t="shared" si="6"/>
        <v>70779624</v>
      </c>
      <c r="P23" s="25">
        <f t="shared" si="6"/>
        <v>70406919</v>
      </c>
      <c r="Q23" s="29">
        <f>SUM(Q7:Q22)</f>
        <v>66083075</v>
      </c>
      <c r="R23" s="29">
        <f t="shared" ref="R23:S23" si="7">SUM(R7:R22)</f>
        <v>70779624</v>
      </c>
      <c r="S23" s="29">
        <f t="shared" si="7"/>
        <v>70406919</v>
      </c>
    </row>
    <row r="26" spans="1:19" x14ac:dyDescent="0.25">
      <c r="C26" s="31"/>
      <c r="H26" s="31">
        <f>H23+K23+N23</f>
        <v>132114755</v>
      </c>
      <c r="I26" s="31">
        <f t="shared" ref="I26:J26" si="8">I23+L23+O23</f>
        <v>131724404</v>
      </c>
      <c r="J26" s="31">
        <f t="shared" si="8"/>
        <v>131351699</v>
      </c>
    </row>
    <row r="27" spans="1:19" x14ac:dyDescent="0.25">
      <c r="C27" s="31"/>
    </row>
    <row r="28" spans="1:19" x14ac:dyDescent="0.25">
      <c r="C28" s="31"/>
    </row>
    <row r="31" spans="1:19" x14ac:dyDescent="0.25">
      <c r="B31" s="32"/>
      <c r="C31" s="32"/>
      <c r="D31" s="32"/>
    </row>
  </sheetData>
  <mergeCells count="12">
    <mergeCell ref="B4:D4"/>
    <mergeCell ref="A2:P2"/>
    <mergeCell ref="A4:A6"/>
    <mergeCell ref="H4:J4"/>
    <mergeCell ref="K4:M4"/>
    <mergeCell ref="N4:P4"/>
    <mergeCell ref="B5:D5"/>
    <mergeCell ref="H5:J5"/>
    <mergeCell ref="K5:M5"/>
    <mergeCell ref="N5:P5"/>
    <mergeCell ref="E4:G4"/>
    <mergeCell ref="E5:G5"/>
  </mergeCells>
  <pageMargins left="0.11811023622047245" right="0.31496062992125984" top="1.1417322834645669" bottom="0.35433070866141736" header="0.31496062992125984" footer="0.31496062992125984"/>
  <pageSetup paperSize="9" scale="59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расчет сбалансированности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Пользователь Windows</cp:lastModifiedBy>
  <cp:lastPrinted>2024-11-06T04:00:11Z</cp:lastPrinted>
  <dcterms:created xsi:type="dcterms:W3CDTF">2013-11-13T06:25:24Z</dcterms:created>
  <dcterms:modified xsi:type="dcterms:W3CDTF">2024-11-14T07:58:28Z</dcterms:modified>
</cp:coreProperties>
</file>