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7" i="1" l="1"/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I17" i="1" s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<sst xmlns="http://schemas.openxmlformats.org/spreadsheetml/2006/main" count="31" uniqueCount="31">
  <si>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</si>
  <si>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</si>
  <si>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</si>
  <si>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</si>
  <si>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</si>
  <si>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</si>
  <si>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</si>
  <si>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</si>
  <si>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</si>
  <si>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</si>
  <si>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</si>
  <si>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</si>
  <si>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</si>
  <si>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</si>
  <si>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</si>
  <si>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</si>
  <si>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</si>
  <si>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</si>
  <si>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</si>
  <si>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</si>
  <si>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</si>
  <si>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</si>
  <si>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</si>
  <si>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</si>
  <si>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</si>
  <si>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</si>
  <si>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</si>
  <si>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</si>
  <si>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</si>
  <si>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2024 г</t>
  </si>
  <si>
    <t>Налоговые и неналоговые доходы за отчетный период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</si>
</sst>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3" fontId="1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3" fontId="2" fillId="0" borderId="11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9"/>
  <sheetViews>
    <sheetView tabSelected="1" workbookViewId="0">
      <selection activeCell="C1" sqref="A1:XFD1048576"/>
    </sheetView>
  </sheetViews>
  <sheetFormatPr defaultRowHeight="15" x14ac:dyDescent="0.25"/>
  <cols>
    <col min="1" max="1" width="5.85546875" style="18" customWidth="1"/>
    <col min="2" max="2" width="24.28515625" style="18" customWidth="1"/>
    <col min="3" max="3" width="19" style="18" customWidth="1"/>
    <col min="4" max="4" width="11.28515625" style="18" customWidth="1"/>
    <col min="5" max="5" width="10.140625" style="18" customWidth="1"/>
    <col min="6" max="6" width="18.42578125" style="18" customWidth="1"/>
    <col min="7" max="7" width="10.5703125" style="18" bestFit="1" customWidth="1"/>
    <col min="8" max="8" width="27.7109375" style="18" customWidth="1"/>
    <col min="9" max="9" width="21.28515625" style="18" customWidth="1"/>
    <col min="10" max="10" width="14.140625" style="18" customWidth="1"/>
    <col min="11" max="11" width="18.140625" style="18" customWidth="1"/>
    <col min="12" max="12" width="14.85546875" style="18" customWidth="1"/>
    <col min="13" max="13" width="11.42578125" style="18" customWidth="1"/>
    <col min="14" max="16384" width="9.140625" style="18"/>
  </cols>
  <sheetData>
    <row r="2" spans="1:13" ht="18.75" customHeight="1" x14ac:dyDescent="0.3">
      <c r="A2" s="16" t="s">
        <v>29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3" ht="15.75" thickBot="1" x14ac:dyDescent="0.3"/>
    <row r="4" spans="1:13" s="21" customFormat="1" ht="88.5" customHeight="1" x14ac:dyDescent="0.25">
      <c r="A4" s="13" t="s">
        <v>5</v>
      </c>
      <c r="B4" s="14" t="s">
        <v>0</v>
      </c>
      <c r="C4" s="19" t="s">
        <v>1</v>
      </c>
      <c r="D4" s="19"/>
      <c r="E4" s="19"/>
      <c r="F4" s="15" t="s">
        <v>30</v>
      </c>
      <c r="G4" s="15" t="s">
        <v>8</v>
      </c>
      <c r="H4" s="15" t="s">
        <v>6</v>
      </c>
      <c r="I4" s="15" t="s">
        <v>9</v>
      </c>
      <c r="J4" s="15" t="s">
        <v>7</v>
      </c>
      <c r="K4" s="20" t="s">
        <v>10</v>
      </c>
    </row>
    <row r="5" spans="1:13" x14ac:dyDescent="0.25">
      <c r="A5" s="22"/>
      <c r="B5" s="23"/>
      <c r="C5" s="12" t="s">
        <v>2</v>
      </c>
      <c r="D5" s="12" t="s">
        <v>3</v>
      </c>
      <c r="E5" s="12" t="s">
        <v>4</v>
      </c>
      <c r="F5" s="24"/>
      <c r="G5" s="24"/>
      <c r="H5" s="24"/>
      <c r="I5" s="24"/>
      <c r="J5" s="24"/>
      <c r="K5" s="25"/>
    </row>
    <row r="6" spans="1:13" ht="15.75" thickBot="1" x14ac:dyDescent="0.3">
      <c r="A6" s="12">
        <v>1</v>
      </c>
      <c r="B6" s="4">
        <v>2</v>
      </c>
      <c r="C6" s="26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27">
        <v>11</v>
      </c>
    </row>
    <row r="7" spans="1:13" ht="31.5" x14ac:dyDescent="0.25">
      <c r="A7" s="12">
        <v>1</v>
      </c>
      <c r="B7" s="28" t="s">
        <v>13</v>
      </c>
      <c r="C7" s="29">
        <v>299</v>
      </c>
      <c r="D7" s="12"/>
      <c r="E7" s="29">
        <v>299</v>
      </c>
      <c r="F7" s="30">
        <v>588.41</v>
      </c>
      <c r="G7" s="9">
        <f t="shared" ref="G7:G16" si="0">F7/C7</f>
        <v>1.9679264214046821</v>
      </c>
      <c r="H7" s="10">
        <f>(1+$D$24/$C$24)/(1+D7/C7)</f>
        <v>1.279999680195294</v>
      </c>
      <c r="I7" s="9">
        <f t="shared" ref="I7:I17" si="1">H7*C7/G7</f>
        <v>194.47876720167824</v>
      </c>
      <c r="J7" s="9">
        <f t="shared" ref="J7:J16" si="2">I7/$I$23</f>
        <v>2.0097579174569578E-2</v>
      </c>
      <c r="K7" s="31">
        <f t="shared" ref="K7:K16" si="3">J7*$K$23</f>
        <v>511.16986775767253</v>
      </c>
      <c r="L7" s="32">
        <v>511200</v>
      </c>
      <c r="M7" s="33">
        <f>L7/1000</f>
        <v>511.2</v>
      </c>
    </row>
    <row r="8" spans="1:13" ht="31.5" x14ac:dyDescent="0.25">
      <c r="A8" s="12">
        <v>2</v>
      </c>
      <c r="B8" s="28" t="s">
        <v>14</v>
      </c>
      <c r="C8" s="29">
        <v>150</v>
      </c>
      <c r="D8" s="12"/>
      <c r="E8" s="29">
        <v>150</v>
      </c>
      <c r="F8" s="30">
        <v>178.35</v>
      </c>
      <c r="G8" s="9">
        <f t="shared" si="0"/>
        <v>1.1890000000000001</v>
      </c>
      <c r="H8" s="10">
        <f t="shared" ref="H8:H16" si="4">(1+$D$24/$C$24)/(1+D8/C8)</f>
        <v>1.279999680195294</v>
      </c>
      <c r="I8" s="9">
        <f t="shared" si="1"/>
        <v>161.48019514658881</v>
      </c>
      <c r="J8" s="9">
        <f t="shared" si="2"/>
        <v>1.6687482411475864E-2</v>
      </c>
      <c r="K8" s="31">
        <f t="shared" si="3"/>
        <v>424.43610264644173</v>
      </c>
      <c r="L8" s="32">
        <v>424400</v>
      </c>
      <c r="M8" s="33">
        <f t="shared" ref="M8:M22" si="5">L8/1000</f>
        <v>424.4</v>
      </c>
    </row>
    <row r="9" spans="1:13" ht="31.5" x14ac:dyDescent="0.25">
      <c r="A9" s="12">
        <v>3</v>
      </c>
      <c r="B9" s="28" t="s">
        <v>15</v>
      </c>
      <c r="C9" s="29">
        <v>370</v>
      </c>
      <c r="D9" s="12"/>
      <c r="E9" s="29">
        <v>370</v>
      </c>
      <c r="F9" s="30">
        <v>582.80999999999995</v>
      </c>
      <c r="G9" s="9">
        <f t="shared" si="0"/>
        <v>1.5751621621621621</v>
      </c>
      <c r="H9" s="10">
        <f t="shared" si="4"/>
        <v>1.279999680195294</v>
      </c>
      <c r="I9" s="9">
        <f t="shared" si="1"/>
        <v>300.66738082520163</v>
      </c>
      <c r="J9" s="9">
        <f t="shared" si="2"/>
        <v>3.1071188789872212E-2</v>
      </c>
      <c r="K9" s="31">
        <f t="shared" si="3"/>
        <v>790.27704415712583</v>
      </c>
      <c r="L9" s="32">
        <v>790300</v>
      </c>
      <c r="M9" s="33">
        <f t="shared" si="5"/>
        <v>790.3</v>
      </c>
    </row>
    <row r="10" spans="1:13" ht="31.5" x14ac:dyDescent="0.25">
      <c r="A10" s="12">
        <v>4</v>
      </c>
      <c r="B10" s="28" t="s">
        <v>16</v>
      </c>
      <c r="C10" s="29">
        <v>377</v>
      </c>
      <c r="D10" s="12"/>
      <c r="E10" s="29">
        <v>377</v>
      </c>
      <c r="F10" s="30">
        <v>902.78</v>
      </c>
      <c r="G10" s="9">
        <f t="shared" si="0"/>
        <v>2.3946419098143235</v>
      </c>
      <c r="H10" s="10">
        <f t="shared" si="4"/>
        <v>1.279999680195294</v>
      </c>
      <c r="I10" s="9">
        <f t="shared" si="1"/>
        <v>201.51650961084312</v>
      </c>
      <c r="J10" s="9">
        <f t="shared" si="2"/>
        <v>2.0824864663436027E-2</v>
      </c>
      <c r="K10" s="31">
        <f t="shared" si="3"/>
        <v>529.6679377956973</v>
      </c>
      <c r="L10" s="32">
        <v>529700</v>
      </c>
      <c r="M10" s="33">
        <f t="shared" si="5"/>
        <v>529.70000000000005</v>
      </c>
    </row>
    <row r="11" spans="1:13" ht="31.5" x14ac:dyDescent="0.25">
      <c r="A11" s="12">
        <v>5</v>
      </c>
      <c r="B11" s="28" t="s">
        <v>17</v>
      </c>
      <c r="C11" s="29">
        <v>456</v>
      </c>
      <c r="D11" s="12"/>
      <c r="E11" s="29">
        <v>456</v>
      </c>
      <c r="F11" s="30">
        <v>758.12</v>
      </c>
      <c r="G11" s="9">
        <f t="shared" si="0"/>
        <v>1.6625438596491229</v>
      </c>
      <c r="H11" s="10">
        <f t="shared" si="4"/>
        <v>1.279999680195294</v>
      </c>
      <c r="I11" s="9">
        <f t="shared" si="1"/>
        <v>351.07636456113624</v>
      </c>
      <c r="J11" s="9">
        <f t="shared" si="2"/>
        <v>3.6280490331216997E-2</v>
      </c>
      <c r="K11" s="31">
        <f t="shared" si="3"/>
        <v>922.77250328030561</v>
      </c>
      <c r="L11" s="32">
        <v>922800</v>
      </c>
      <c r="M11" s="33">
        <f t="shared" si="5"/>
        <v>922.8</v>
      </c>
    </row>
    <row r="12" spans="1:13" ht="31.5" x14ac:dyDescent="0.25">
      <c r="A12" s="12">
        <v>6</v>
      </c>
      <c r="B12" s="28" t="s">
        <v>18</v>
      </c>
      <c r="C12" s="29">
        <v>463</v>
      </c>
      <c r="D12" s="12"/>
      <c r="E12" s="29">
        <v>463</v>
      </c>
      <c r="F12" s="30">
        <v>865.3</v>
      </c>
      <c r="G12" s="9">
        <f t="shared" si="0"/>
        <v>1.8688984881209503</v>
      </c>
      <c r="H12" s="10">
        <f t="shared" si="4"/>
        <v>1.279999680195294</v>
      </c>
      <c r="I12" s="9">
        <f t="shared" si="1"/>
        <v>317.10649652581179</v>
      </c>
      <c r="J12" s="9">
        <f t="shared" si="2"/>
        <v>3.2770019125475405E-2</v>
      </c>
      <c r="K12" s="31">
        <f t="shared" si="3"/>
        <v>833.48577444499165</v>
      </c>
      <c r="L12" s="32">
        <v>833500</v>
      </c>
      <c r="M12" s="33">
        <f t="shared" si="5"/>
        <v>833.5</v>
      </c>
    </row>
    <row r="13" spans="1:13" ht="15.75" x14ac:dyDescent="0.25">
      <c r="A13" s="12">
        <v>7</v>
      </c>
      <c r="B13" s="28" t="s">
        <v>19</v>
      </c>
      <c r="C13" s="29">
        <v>5080</v>
      </c>
      <c r="D13" s="12"/>
      <c r="E13" s="29">
        <v>5080</v>
      </c>
      <c r="F13" s="30">
        <v>6485.41</v>
      </c>
      <c r="G13" s="9">
        <f t="shared" si="0"/>
        <v>1.2766555118110237</v>
      </c>
      <c r="H13" s="10">
        <f t="shared" si="4"/>
        <v>1.279999680195294</v>
      </c>
      <c r="I13" s="9">
        <f t="shared" si="1"/>
        <v>5093.3069377251149</v>
      </c>
      <c r="J13" s="9">
        <f t="shared" si="2"/>
        <v>0.5263460937880301</v>
      </c>
      <c r="K13" s="31">
        <f t="shared" si="3"/>
        <v>13387.297087842273</v>
      </c>
      <c r="L13" s="32">
        <v>13387100</v>
      </c>
      <c r="M13" s="33">
        <f t="shared" si="5"/>
        <v>13387.1</v>
      </c>
    </row>
    <row r="14" spans="1:13" ht="15.75" x14ac:dyDescent="0.25">
      <c r="A14" s="12">
        <v>8</v>
      </c>
      <c r="B14" s="28" t="s">
        <v>20</v>
      </c>
      <c r="C14" s="29">
        <v>262</v>
      </c>
      <c r="D14" s="12"/>
      <c r="E14" s="29">
        <v>262</v>
      </c>
      <c r="F14" s="30">
        <v>664.75</v>
      </c>
      <c r="G14" s="9">
        <f t="shared" si="0"/>
        <v>2.5372137404580153</v>
      </c>
      <c r="H14" s="10">
        <f t="shared" si="4"/>
        <v>1.279999680195294</v>
      </c>
      <c r="I14" s="9">
        <f t="shared" si="1"/>
        <v>132.17645437732347</v>
      </c>
      <c r="J14" s="9">
        <f t="shared" si="2"/>
        <v>1.3659212237330649E-2</v>
      </c>
      <c r="K14" s="31">
        <f t="shared" si="3"/>
        <v>347.41386772916269</v>
      </c>
      <c r="L14" s="32">
        <v>347400</v>
      </c>
      <c r="M14" s="33">
        <f t="shared" si="5"/>
        <v>347.4</v>
      </c>
    </row>
    <row r="15" spans="1:13" ht="15.75" x14ac:dyDescent="0.25">
      <c r="A15" s="12">
        <v>9</v>
      </c>
      <c r="B15" s="28" t="s">
        <v>21</v>
      </c>
      <c r="C15" s="29">
        <v>371</v>
      </c>
      <c r="D15" s="12"/>
      <c r="E15" s="29">
        <v>371</v>
      </c>
      <c r="F15" s="30">
        <v>689.85</v>
      </c>
      <c r="G15" s="9">
        <f t="shared" si="0"/>
        <v>1.8594339622641509</v>
      </c>
      <c r="H15" s="10">
        <f t="shared" si="4"/>
        <v>1.279999680195294</v>
      </c>
      <c r="I15" s="9">
        <f t="shared" si="1"/>
        <v>255.38948464414068</v>
      </c>
      <c r="J15" s="9">
        <f t="shared" si="2"/>
        <v>2.6392137619143885E-2</v>
      </c>
      <c r="K15" s="31">
        <f t="shared" si="3"/>
        <v>671.26818506035329</v>
      </c>
      <c r="L15" s="32">
        <v>671300</v>
      </c>
      <c r="M15" s="33">
        <f t="shared" si="5"/>
        <v>671.3</v>
      </c>
    </row>
    <row r="16" spans="1:13" ht="31.5" x14ac:dyDescent="0.25">
      <c r="A16" s="12">
        <v>10</v>
      </c>
      <c r="B16" s="28" t="s">
        <v>22</v>
      </c>
      <c r="C16" s="29">
        <v>301</v>
      </c>
      <c r="D16" s="12"/>
      <c r="E16" s="29">
        <v>301</v>
      </c>
      <c r="F16" s="30">
        <v>437.16</v>
      </c>
      <c r="G16" s="9">
        <f t="shared" si="0"/>
        <v>1.452358803986711</v>
      </c>
      <c r="H16" s="10">
        <f t="shared" si="4"/>
        <v>1.279999680195294</v>
      </c>
      <c r="I16" s="9">
        <f t="shared" si="1"/>
        <v>265.27873324497625</v>
      </c>
      <c r="J16" s="9">
        <f t="shared" si="2"/>
        <v>2.7414099860020223E-2</v>
      </c>
      <c r="K16" s="31">
        <f t="shared" si="3"/>
        <v>697.26118147969839</v>
      </c>
      <c r="L16" s="32">
        <v>697300</v>
      </c>
      <c r="M16" s="33">
        <f t="shared" si="5"/>
        <v>697.3</v>
      </c>
    </row>
    <row r="17" spans="1:13" ht="15.75" x14ac:dyDescent="0.25">
      <c r="A17" s="12">
        <v>11</v>
      </c>
      <c r="B17" s="28" t="s">
        <v>23</v>
      </c>
      <c r="C17" s="29">
        <v>417</v>
      </c>
      <c r="D17" s="34"/>
      <c r="E17" s="29">
        <v>417</v>
      </c>
      <c r="F17" s="30">
        <v>510.95</v>
      </c>
      <c r="G17" s="9">
        <f>F17/C17</f>
        <v>1.2252997601918465</v>
      </c>
      <c r="H17" s="10">
        <f t="shared" ref="H17:H22" si="6">(1+$D$24/$C$24)/(1+D17/C17)</f>
        <v>1.279999680195294</v>
      </c>
      <c r="I17" s="9">
        <f t="shared" si="1"/>
        <v>435.61574398567274</v>
      </c>
      <c r="J17" s="9">
        <f t="shared" ref="J17:J22" si="7">I17/$I$23</f>
        <v>4.5016852124335864E-2</v>
      </c>
      <c r="K17" s="31">
        <f t="shared" ref="K17:K22" si="8">J17*$K$23</f>
        <v>1144.9766236712082</v>
      </c>
      <c r="L17" s="32">
        <v>1145000</v>
      </c>
      <c r="M17" s="33">
        <f t="shared" si="5"/>
        <v>1145</v>
      </c>
    </row>
    <row r="18" spans="1:13" ht="31.5" x14ac:dyDescent="0.25">
      <c r="A18" s="12">
        <v>12</v>
      </c>
      <c r="B18" s="28" t="s">
        <v>24</v>
      </c>
      <c r="C18" s="29">
        <v>400</v>
      </c>
      <c r="D18" s="34"/>
      <c r="E18" s="29">
        <v>400</v>
      </c>
      <c r="F18" s="30">
        <v>417.81</v>
      </c>
      <c r="G18" s="9">
        <f t="shared" ref="G18:G22" si="9">F18/C18</f>
        <v>1.0445249999999999</v>
      </c>
      <c r="H18" s="10">
        <f t="shared" si="6"/>
        <v>1.279999680195294</v>
      </c>
      <c r="I18" s="9">
        <f t="shared" ref="I18:I22" si="10">H18*C18/G18</f>
        <v>490.17483744105471</v>
      </c>
      <c r="J18" s="9">
        <f t="shared" si="7"/>
        <v>5.0655029063596188E-2</v>
      </c>
      <c r="K18" s="31">
        <f t="shared" si="8"/>
        <v>1288.380271215131</v>
      </c>
      <c r="L18" s="32">
        <v>1288400</v>
      </c>
      <c r="M18" s="33">
        <f t="shared" si="5"/>
        <v>1288.4000000000001</v>
      </c>
    </row>
    <row r="19" spans="1:13" ht="31.5" x14ac:dyDescent="0.25">
      <c r="A19" s="12">
        <v>13</v>
      </c>
      <c r="B19" s="28" t="s">
        <v>25</v>
      </c>
      <c r="C19" s="29">
        <v>144</v>
      </c>
      <c r="D19" s="34"/>
      <c r="E19" s="29">
        <v>144</v>
      </c>
      <c r="F19" s="30">
        <v>296.97000000000003</v>
      </c>
      <c r="G19" s="9">
        <f t="shared" si="9"/>
        <v>2.0622916666666669</v>
      </c>
      <c r="H19" s="10">
        <f t="shared" si="6"/>
        <v>1.279999680195294</v>
      </c>
      <c r="I19" s="9">
        <f t="shared" si="10"/>
        <v>89.376278305989203</v>
      </c>
      <c r="J19" s="9">
        <f t="shared" si="7"/>
        <v>9.2362104893447851E-3</v>
      </c>
      <c r="K19" s="31">
        <f t="shared" si="8"/>
        <v>234.91747207019102</v>
      </c>
      <c r="L19" s="32">
        <v>234900</v>
      </c>
      <c r="M19" s="33">
        <f t="shared" si="5"/>
        <v>234.9</v>
      </c>
    </row>
    <row r="20" spans="1:13" ht="15.75" x14ac:dyDescent="0.25">
      <c r="A20" s="12">
        <v>14</v>
      </c>
      <c r="B20" s="28" t="s">
        <v>26</v>
      </c>
      <c r="C20" s="29">
        <v>515</v>
      </c>
      <c r="D20" s="34"/>
      <c r="E20" s="29">
        <v>515</v>
      </c>
      <c r="F20" s="30">
        <v>569.36</v>
      </c>
      <c r="G20" s="9">
        <f t="shared" si="9"/>
        <v>1.1055533980582524</v>
      </c>
      <c r="H20" s="10">
        <f t="shared" si="6"/>
        <v>1.279999680195294</v>
      </c>
      <c r="I20" s="9">
        <f t="shared" si="10"/>
        <v>596.26232116726999</v>
      </c>
      <c r="J20" s="9">
        <f t="shared" si="7"/>
        <v>6.1618187840756899E-2</v>
      </c>
      <c r="K20" s="31">
        <f t="shared" si="8"/>
        <v>1567.2216368169475</v>
      </c>
      <c r="L20" s="32">
        <v>1567200</v>
      </c>
      <c r="M20" s="33">
        <f t="shared" si="5"/>
        <v>1567.2</v>
      </c>
    </row>
    <row r="21" spans="1:13" ht="31.5" x14ac:dyDescent="0.25">
      <c r="A21" s="12">
        <v>15</v>
      </c>
      <c r="B21" s="28" t="s">
        <v>27</v>
      </c>
      <c r="C21" s="29">
        <v>319</v>
      </c>
      <c r="D21" s="34"/>
      <c r="E21" s="29">
        <v>319</v>
      </c>
      <c r="F21" s="30">
        <v>862.63</v>
      </c>
      <c r="G21" s="9">
        <f t="shared" si="9"/>
        <v>2.704169278996865</v>
      </c>
      <c r="H21" s="10">
        <f t="shared" si="6"/>
        <v>1.279999680195294</v>
      </c>
      <c r="I21" s="9">
        <f t="shared" si="10"/>
        <v>150.99642657495485</v>
      </c>
      <c r="J21" s="9">
        <f t="shared" si="7"/>
        <v>1.5604082038530372E-2</v>
      </c>
      <c r="K21" s="31">
        <f t="shared" si="8"/>
        <v>396.88046420079689</v>
      </c>
      <c r="L21" s="32">
        <v>396900</v>
      </c>
      <c r="M21" s="33">
        <f t="shared" si="5"/>
        <v>396.9</v>
      </c>
    </row>
    <row r="22" spans="1:13" ht="32.25" thickBot="1" x14ac:dyDescent="0.3">
      <c r="A22" s="12">
        <v>16</v>
      </c>
      <c r="B22" s="28" t="s">
        <v>28</v>
      </c>
      <c r="C22" s="29">
        <v>371</v>
      </c>
      <c r="D22" s="34"/>
      <c r="E22" s="29">
        <v>371</v>
      </c>
      <c r="F22" s="30">
        <v>274.5</v>
      </c>
      <c r="G22" s="9">
        <f t="shared" si="9"/>
        <v>0.73989218328840967</v>
      </c>
      <c r="H22" s="10">
        <f t="shared" si="6"/>
        <v>1.279999680195294</v>
      </c>
      <c r="I22" s="9">
        <f t="shared" si="10"/>
        <v>641.82308190076674</v>
      </c>
      <c r="J22" s="9">
        <f t="shared" si="7"/>
        <v>6.6326470442864896E-2</v>
      </c>
      <c r="K22" s="31">
        <f t="shared" si="8"/>
        <v>1686.9739798320029</v>
      </c>
      <c r="L22" s="32">
        <v>1687000</v>
      </c>
      <c r="M22" s="33">
        <f t="shared" si="5"/>
        <v>1687</v>
      </c>
    </row>
    <row r="23" spans="1:13" ht="24.75" customHeight="1" thickBot="1" x14ac:dyDescent="0.3">
      <c r="A23" s="7">
        <v>17</v>
      </c>
      <c r="B23" s="6" t="s">
        <v>11</v>
      </c>
      <c r="C23" s="8">
        <f>SUM(C7:C22)</f>
        <v>10295</v>
      </c>
      <c r="D23" s="8">
        <f t="shared" ref="D23:E23" si="11">SUM(D7:D22)</f>
        <v>0</v>
      </c>
      <c r="E23" s="8">
        <f t="shared" si="11"/>
        <v>10295</v>
      </c>
      <c r="F23" s="35">
        <f>SUM(F7:F22)</f>
        <v>15085.16</v>
      </c>
      <c r="G23" s="8"/>
      <c r="H23" s="8"/>
      <c r="I23" s="8">
        <f t="shared" ref="I23" si="12">SUM(I7:I22)</f>
        <v>9676.7260132385236</v>
      </c>
      <c r="J23" s="8">
        <f t="shared" ref="J23" si="13">SUM(J7:J22)</f>
        <v>0.99999999999999989</v>
      </c>
      <c r="K23" s="35">
        <v>25434.400000000001</v>
      </c>
      <c r="L23" s="36">
        <f>SUM(L7:L22)</f>
        <v>25434400</v>
      </c>
      <c r="M23" s="37">
        <f>L23/1000</f>
        <v>25434.400000000001</v>
      </c>
    </row>
    <row r="24" spans="1:13" ht="30" thickBot="1" x14ac:dyDescent="0.3">
      <c r="A24" s="7">
        <v>18</v>
      </c>
      <c r="B24" s="1" t="s">
        <v>12</v>
      </c>
      <c r="C24" s="38">
        <v>750458</v>
      </c>
      <c r="D24" s="39">
        <v>210128</v>
      </c>
      <c r="E24" s="2"/>
      <c r="F24" s="2"/>
      <c r="G24" s="3"/>
      <c r="H24" s="3"/>
      <c r="I24" s="3"/>
      <c r="J24" s="3"/>
      <c r="K24" s="3"/>
    </row>
    <row r="25" spans="1:13" ht="15.75" thickBot="1" x14ac:dyDescent="0.3">
      <c r="A25" s="3"/>
      <c r="B25" s="11">
        <v>2024</v>
      </c>
      <c r="C25" s="38">
        <v>756075</v>
      </c>
      <c r="D25" s="39">
        <v>211701</v>
      </c>
      <c r="E25" s="2"/>
      <c r="F25" s="2"/>
      <c r="G25" s="3"/>
      <c r="H25" s="3"/>
      <c r="I25" s="3"/>
      <c r="J25" s="3"/>
      <c r="K25" s="3"/>
    </row>
    <row r="26" spans="1:13" ht="15.75" thickBot="1" x14ac:dyDescent="0.3">
      <c r="A26" s="3"/>
      <c r="B26" s="11">
        <v>2023</v>
      </c>
      <c r="C26" s="38">
        <v>810176</v>
      </c>
      <c r="D26" s="39">
        <v>218748</v>
      </c>
      <c r="E26" s="2"/>
      <c r="F26" s="2"/>
      <c r="G26" s="3"/>
      <c r="H26" s="3"/>
      <c r="I26" s="3"/>
      <c r="J26" s="3"/>
      <c r="K26" s="3"/>
    </row>
    <row r="27" spans="1:13" ht="15.75" thickBot="1" x14ac:dyDescent="0.3">
      <c r="A27" s="3"/>
      <c r="B27" s="3">
        <v>2022</v>
      </c>
      <c r="C27" s="38">
        <v>820117</v>
      </c>
      <c r="D27" s="39">
        <v>221432</v>
      </c>
      <c r="E27" s="2"/>
      <c r="F27" s="2"/>
      <c r="G27" s="3"/>
      <c r="H27" s="3"/>
      <c r="I27" s="3"/>
      <c r="J27" s="3"/>
      <c r="K27" s="3"/>
    </row>
    <row r="28" spans="1:13" ht="15.75" thickBot="1" x14ac:dyDescent="0.3">
      <c r="B28" s="18">
        <v>2021</v>
      </c>
      <c r="C28" s="38">
        <v>825815</v>
      </c>
      <c r="D28" s="39">
        <v>223534</v>
      </c>
    </row>
    <row r="29" spans="1:13" ht="15.75" thickBot="1" x14ac:dyDescent="0.3">
      <c r="B29" s="18">
        <v>2020</v>
      </c>
      <c r="C29" s="38">
        <v>859446</v>
      </c>
      <c r="D29" s="39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2024-11-14T07:59:30Z</dcterms:modified>
</cp:coreProperties>
</file>