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9440" windowHeight="9270" activeTab="1"/>
  </bookViews>
  <sheets>
    <sheet name="методика" sheetId="1" r:id="rId1"/>
    <sheet name="расчет сбалансированности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1" i="2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N6"/>
  <c r="N12" l="1"/>
  <c r="C22" l="1"/>
  <c r="O21"/>
  <c r="O17"/>
  <c r="O15"/>
  <c r="O13"/>
  <c r="O11"/>
  <c r="O9"/>
  <c r="J22"/>
  <c r="P19"/>
  <c r="P13"/>
  <c r="P11"/>
  <c r="P9"/>
  <c r="O6"/>
  <c r="P17"/>
  <c r="N7"/>
  <c r="N8"/>
  <c r="N9"/>
  <c r="N10"/>
  <c r="N11"/>
  <c r="N13"/>
  <c r="N14"/>
  <c r="N15"/>
  <c r="N16"/>
  <c r="N17"/>
  <c r="N18"/>
  <c r="N19"/>
  <c r="N20"/>
  <c r="N21"/>
  <c r="B22"/>
  <c r="D22"/>
  <c r="M22"/>
  <c r="L22"/>
  <c r="K22"/>
  <c r="H22"/>
  <c r="E22"/>
  <c r="P21" l="1"/>
  <c r="P15"/>
  <c r="I22"/>
  <c r="P7"/>
  <c r="P6"/>
  <c r="O20"/>
  <c r="P20"/>
  <c r="O19"/>
  <c r="O18"/>
  <c r="P18"/>
  <c r="O16"/>
  <c r="P16"/>
  <c r="O14"/>
  <c r="P14"/>
  <c r="O12"/>
  <c r="P12"/>
  <c r="O10"/>
  <c r="P10"/>
  <c r="O8"/>
  <c r="O7"/>
  <c r="F22"/>
  <c r="N22"/>
  <c r="O22" l="1"/>
  <c r="G22"/>
  <c r="P8"/>
  <c r="P22" s="1"/>
</calcChain>
</file>

<file path=xl/sharedStrings.xml><?xml version="1.0" encoding="utf-8"?>
<sst xmlns="http://schemas.openxmlformats.org/spreadsheetml/2006/main" count="38" uniqueCount="38">
  <si>
    <t>МЕТОДИКА</t>
  </si>
  <si>
    <t>распределения дотаций бюджетам поселений на поддержку мер</t>
  </si>
  <si>
    <t>1. Настоящая методика распределения дотаций бюджетам поселений на поддержку мер по обеспечению сбалансированности бюджетов регламентирует отношения по предоставлению дотаций на исполнение полномочий сельских поселений в соответствии с Законом РФ № 131-ФЗ  от 06.10.2003 «Об общих принципах организации местного самоуправления в РФ».</t>
  </si>
  <si>
    <t>2. Дотации на  поддержку мер по обеспечению сбалансированности бюджетов предоставляются в пределах объема бюджетных средств, предусмотренных на указанные цели в районном бюджете на соответствующий финансовый год.</t>
  </si>
  <si>
    <t>4. Размер предоставляемой дотации определяется по формуле:</t>
  </si>
  <si>
    <t>3. Дотации предоставляются финансово-экономическим управлением администрации Идринского района на лицевые счета поселений, открытые в УФК по Красноярскому краю.</t>
  </si>
  <si>
    <t xml:space="preserve"> Дс - сумма дотации на поддержку мер по обеспечению сбалансированности бюджетов поселений;</t>
  </si>
  <si>
    <t>Дс = Р-(СД+Дрффп+Дкффп), где</t>
  </si>
  <si>
    <t>СД - собственные доходы поселения (налоговые и неналоговые);</t>
  </si>
  <si>
    <t>Дрффп - размер дотации из районного фонда финансовой поддержки поселений;</t>
  </si>
  <si>
    <t>Дкффп - размер дотации из краевого фонда финансовой поддержки поселений;</t>
  </si>
  <si>
    <t>Наименование поселений</t>
  </si>
  <si>
    <t>Всего</t>
  </si>
  <si>
    <t>Р - расчет необходимых средств на исполнение полномочий в полном объеме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</t>
  </si>
  <si>
    <t>Дотация на сбалансированность поселений, Дс</t>
  </si>
  <si>
    <t>Налоговые и неналоговые доходы бюджетов, СД</t>
  </si>
  <si>
    <t>Дотация на выравнивание бюджетной обеспеченности поселений за счет районного бюджета, Дрффп</t>
  </si>
  <si>
    <t>Дотация на выравнивание бюджетной обеспеченности поселений за счет краевого бюджета, Дкффп</t>
  </si>
  <si>
    <t>Расходы поселений 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назначение), Р</t>
  </si>
  <si>
    <t>рублей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</si>
  <si>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</si>
  <si>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</si>
  <si>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</si>
  <si>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</si>
  <si>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</si>
  <si>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</si>
  <si>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</si>
  <si>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</si>
  <si>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</si>
  <si>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</si>
  <si>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</si>
  <si>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</si>
  <si>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</si>
  <si>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</si>
  <si>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</si>
  <si>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</si>
  <si>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Методика распределения дотаций бюджетам поселений на поддержку мер по обеспечению сбалансированности бюджетов на 2019 год и плановый период 2020-2021 годов</t>
  </si>
  <si>
    <t>по обеспечению сбалансированности бюджетов на 2019 год и плановый период 2020-2021 гг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</si>
</sst>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wrapText="1"/>
    </xf>
    <xf numFmtId="0" fontId="0" fillId="0" borderId="0" xfId="0" applyAlignment="1"/>
    <xf numFmtId="0" fontId="5" fillId="0" borderId="1" xfId="0" applyFont="1" applyBorder="1" applyAlignment="1"/>
    <xf numFmtId="0" fontId="1" fillId="0" borderId="0" xfId="0" applyFont="1" applyAlignment="1"/>
    <xf numFmtId="4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4" fontId="8" fillId="0" borderId="10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M6" sqref="M6"/>
    </sheetView>
  </sheetViews>
  <sheetFormatPr defaultRowHeight="15"/>
  <sheetData>
    <row r="1" spans="1:10" ht="18.7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8.7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42.75" customHeight="1">
      <c r="A3" s="22" t="s">
        <v>37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8.75">
      <c r="A4" s="1"/>
    </row>
    <row r="5" spans="1:10" ht="18.75">
      <c r="A5" s="1"/>
    </row>
    <row r="6" spans="1:10" ht="110.25" customHeight="1">
      <c r="A6" s="23" t="s">
        <v>2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ht="78" customHeight="1">
      <c r="A7" s="21" t="s">
        <v>3</v>
      </c>
      <c r="B7" s="21"/>
      <c r="C7" s="21"/>
      <c r="D7" s="21"/>
      <c r="E7" s="21"/>
      <c r="F7" s="21"/>
      <c r="G7" s="21"/>
      <c r="H7" s="21"/>
      <c r="I7" s="21"/>
      <c r="J7" s="21"/>
    </row>
    <row r="8" spans="1:10" ht="63" customHeight="1">
      <c r="A8" s="21" t="s">
        <v>5</v>
      </c>
      <c r="B8" s="21"/>
      <c r="C8" s="21"/>
      <c r="D8" s="21"/>
      <c r="E8" s="21"/>
      <c r="F8" s="21"/>
      <c r="G8" s="21"/>
      <c r="H8" s="21"/>
      <c r="I8" s="21"/>
      <c r="J8" s="21"/>
    </row>
    <row r="9" spans="1:10" ht="21.75" customHeight="1">
      <c r="A9" s="21" t="s">
        <v>4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 ht="18.75">
      <c r="A10" s="21" t="s">
        <v>7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 ht="38.25" customHeight="1">
      <c r="A11" s="21" t="s">
        <v>6</v>
      </c>
      <c r="B11" s="21"/>
      <c r="C11" s="21"/>
      <c r="D11" s="21"/>
      <c r="E11" s="21"/>
      <c r="F11" s="21"/>
      <c r="G11" s="21"/>
      <c r="H11" s="21"/>
      <c r="I11" s="21"/>
      <c r="J11" s="21"/>
    </row>
    <row r="12" spans="1:10" ht="79.5" customHeight="1">
      <c r="A12" s="21" t="s">
        <v>13</v>
      </c>
      <c r="B12" s="21"/>
      <c r="C12" s="21"/>
      <c r="D12" s="21"/>
      <c r="E12" s="21"/>
      <c r="F12" s="21"/>
      <c r="G12" s="21"/>
      <c r="H12" s="21"/>
      <c r="I12" s="21"/>
      <c r="J12" s="21"/>
    </row>
    <row r="13" spans="1:10" ht="18.75">
      <c r="A13" s="21" t="s">
        <v>8</v>
      </c>
      <c r="B13" s="21"/>
      <c r="C13" s="21"/>
      <c r="D13" s="21"/>
      <c r="E13" s="21"/>
      <c r="F13" s="21"/>
      <c r="G13" s="21"/>
      <c r="H13" s="21"/>
      <c r="I13" s="21"/>
      <c r="J13" s="21"/>
    </row>
    <row r="14" spans="1:10" ht="40.5" customHeight="1">
      <c r="A14" s="21" t="s">
        <v>9</v>
      </c>
      <c r="B14" s="21"/>
      <c r="C14" s="21"/>
      <c r="D14" s="21"/>
      <c r="E14" s="21"/>
      <c r="F14" s="21"/>
      <c r="G14" s="21"/>
      <c r="H14" s="21"/>
      <c r="I14" s="21"/>
      <c r="J14" s="21"/>
    </row>
    <row r="15" spans="1:10" ht="40.5" customHeight="1">
      <c r="A15" s="21" t="s">
        <v>10</v>
      </c>
      <c r="B15" s="21"/>
      <c r="C15" s="21"/>
      <c r="D15" s="21"/>
      <c r="E15" s="21"/>
      <c r="F15" s="21"/>
      <c r="G15" s="21"/>
      <c r="H15" s="21"/>
      <c r="I15" s="21"/>
      <c r="J15" s="21"/>
    </row>
  </sheetData>
  <mergeCells count="13">
    <mergeCell ref="A8:J8"/>
    <mergeCell ref="A9:J9"/>
    <mergeCell ref="A10:J10"/>
    <mergeCell ref="A1:J1"/>
    <mergeCell ref="A2:J2"/>
    <mergeCell ref="A3:J3"/>
    <mergeCell ref="A7:J7"/>
    <mergeCell ref="A6:J6"/>
    <mergeCell ref="A15:J15"/>
    <mergeCell ref="A11:J11"/>
    <mergeCell ref="A12:J12"/>
    <mergeCell ref="A13:J13"/>
    <mergeCell ref="A14:J14"/>
  </mergeCells>
  <pageMargins left="1.299212598425197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22"/>
  <sheetViews>
    <sheetView tabSelected="1" topLeftCell="C7" workbookViewId="0">
      <selection activeCell="E27" sqref="E27"/>
    </sheetView>
  </sheetViews>
  <sheetFormatPr defaultRowHeight="15"/>
  <cols>
    <col min="1" max="1" width="18.140625" style="4" customWidth="1"/>
    <col min="2" max="3" width="14" style="4" customWidth="1"/>
    <col min="4" max="4" width="14.7109375" style="4" customWidth="1"/>
    <col min="5" max="5" width="14" style="4" customWidth="1"/>
    <col min="6" max="6" width="14.28515625" style="4" customWidth="1"/>
    <col min="7" max="7" width="13.85546875" style="4" customWidth="1"/>
    <col min="8" max="8" width="14.42578125" style="4" customWidth="1"/>
    <col min="9" max="9" width="15.140625" style="4" customWidth="1"/>
    <col min="10" max="10" width="14.85546875" style="4" customWidth="1"/>
    <col min="11" max="11" width="14.140625" style="4" customWidth="1"/>
    <col min="12" max="12" width="13.85546875" style="4" customWidth="1"/>
    <col min="13" max="13" width="14.28515625" style="4" customWidth="1"/>
    <col min="14" max="14" width="15.140625" style="4" customWidth="1"/>
    <col min="15" max="15" width="14.28515625" style="4" customWidth="1"/>
    <col min="16" max="16" width="14.7109375" style="4" customWidth="1"/>
    <col min="17" max="16384" width="9.140625" style="4"/>
  </cols>
  <sheetData>
    <row r="2" spans="1:16" ht="15.75">
      <c r="A2" s="26" t="s">
        <v>36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15.75" thickBot="1">
      <c r="P3" s="2" t="s">
        <v>19</v>
      </c>
    </row>
    <row r="4" spans="1:16" ht="69.75" customHeight="1">
      <c r="A4" s="27" t="s">
        <v>11</v>
      </c>
      <c r="B4" s="24" t="s">
        <v>18</v>
      </c>
      <c r="C4" s="25"/>
      <c r="D4" s="25"/>
      <c r="E4" s="24" t="s">
        <v>17</v>
      </c>
      <c r="F4" s="25"/>
      <c r="G4" s="28"/>
      <c r="H4" s="24" t="s">
        <v>16</v>
      </c>
      <c r="I4" s="25"/>
      <c r="J4" s="28"/>
      <c r="K4" s="29" t="s">
        <v>15</v>
      </c>
      <c r="L4" s="30"/>
      <c r="M4" s="31"/>
      <c r="N4" s="24" t="s">
        <v>14</v>
      </c>
      <c r="O4" s="25"/>
      <c r="P4" s="28"/>
    </row>
    <row r="5" spans="1:16">
      <c r="A5" s="27"/>
      <c r="B5" s="9">
        <v>2019</v>
      </c>
      <c r="C5" s="9">
        <v>2020</v>
      </c>
      <c r="D5" s="9">
        <v>2021</v>
      </c>
      <c r="E5" s="9">
        <v>2019</v>
      </c>
      <c r="F5" s="9">
        <v>2020</v>
      </c>
      <c r="G5" s="9">
        <v>2021</v>
      </c>
      <c r="H5" s="9">
        <v>2019</v>
      </c>
      <c r="I5" s="9">
        <v>2020</v>
      </c>
      <c r="J5" s="9">
        <v>2021</v>
      </c>
      <c r="K5" s="9">
        <v>2019</v>
      </c>
      <c r="L5" s="9">
        <v>2020</v>
      </c>
      <c r="M5" s="9">
        <v>2021</v>
      </c>
      <c r="N5" s="9">
        <v>2019</v>
      </c>
      <c r="O5" s="9">
        <v>2020</v>
      </c>
      <c r="P5" s="9">
        <v>2021</v>
      </c>
    </row>
    <row r="6" spans="1:16" ht="26.25">
      <c r="A6" s="3" t="s">
        <v>20</v>
      </c>
      <c r="B6" s="15">
        <v>3527493</v>
      </c>
      <c r="C6" s="7">
        <v>3539025</v>
      </c>
      <c r="D6" s="7">
        <v>3564439</v>
      </c>
      <c r="E6" s="14">
        <v>988031</v>
      </c>
      <c r="F6" s="14">
        <v>790426</v>
      </c>
      <c r="G6" s="14">
        <v>790426</v>
      </c>
      <c r="H6" s="14">
        <v>97368</v>
      </c>
      <c r="I6" s="14">
        <f>H6</f>
        <v>97368</v>
      </c>
      <c r="J6" s="14">
        <f>H6</f>
        <v>97368</v>
      </c>
      <c r="K6" s="17">
        <v>235710</v>
      </c>
      <c r="L6" s="18">
        <v>249168</v>
      </c>
      <c r="M6" s="19">
        <v>276877</v>
      </c>
      <c r="N6" s="8">
        <f>B6-E6-H6-K6</f>
        <v>2206384</v>
      </c>
      <c r="O6" s="8">
        <f>C6-F6-I6-L6</f>
        <v>2402063</v>
      </c>
      <c r="P6" s="8">
        <f>D6-G6-J6-M6</f>
        <v>2399768</v>
      </c>
    </row>
    <row r="7" spans="1:16" ht="26.25">
      <c r="A7" s="3" t="s">
        <v>21</v>
      </c>
      <c r="B7" s="15">
        <v>4640084</v>
      </c>
      <c r="C7" s="7">
        <v>4644783</v>
      </c>
      <c r="D7" s="7">
        <v>4655136</v>
      </c>
      <c r="E7" s="14">
        <v>393623</v>
      </c>
      <c r="F7" s="14">
        <v>314899</v>
      </c>
      <c r="G7" s="14">
        <v>314899</v>
      </c>
      <c r="H7" s="14">
        <v>743960</v>
      </c>
      <c r="I7" s="14">
        <f t="shared" ref="I7:I21" si="0">H7</f>
        <v>743960</v>
      </c>
      <c r="J7" s="14">
        <f t="shared" ref="J7:J21" si="1">H7</f>
        <v>743960</v>
      </c>
      <c r="K7" s="17">
        <v>120610</v>
      </c>
      <c r="L7" s="18">
        <v>126881</v>
      </c>
      <c r="M7" s="19">
        <v>139018</v>
      </c>
      <c r="N7" s="8">
        <f t="shared" ref="N7:N21" si="2">B7-E7-H7-K7</f>
        <v>3381891</v>
      </c>
      <c r="O7" s="8">
        <f t="shared" ref="O7:O21" si="3">C7-F7-I7-L7</f>
        <v>3459043</v>
      </c>
      <c r="P7" s="8">
        <f t="shared" ref="P7:P21" si="4">D7-G7-J7-M7</f>
        <v>3457259</v>
      </c>
    </row>
    <row r="8" spans="1:16" ht="26.25">
      <c r="A8" s="3" t="s">
        <v>22</v>
      </c>
      <c r="B8" s="15">
        <v>2748100</v>
      </c>
      <c r="C8" s="7">
        <v>2751731</v>
      </c>
      <c r="D8" s="7">
        <v>2759731</v>
      </c>
      <c r="E8" s="14">
        <v>570210</v>
      </c>
      <c r="F8" s="14">
        <v>456169</v>
      </c>
      <c r="G8" s="14">
        <v>456169</v>
      </c>
      <c r="H8" s="14">
        <v>408643</v>
      </c>
      <c r="I8" s="14">
        <f t="shared" si="0"/>
        <v>408643</v>
      </c>
      <c r="J8" s="14">
        <f t="shared" si="1"/>
        <v>408643</v>
      </c>
      <c r="K8" s="17">
        <v>398335</v>
      </c>
      <c r="L8" s="18">
        <v>415262</v>
      </c>
      <c r="M8" s="19">
        <v>437786</v>
      </c>
      <c r="N8" s="8">
        <f t="shared" si="2"/>
        <v>1370912</v>
      </c>
      <c r="O8" s="8">
        <f t="shared" si="3"/>
        <v>1471657</v>
      </c>
      <c r="P8" s="8">
        <f t="shared" si="4"/>
        <v>1457133</v>
      </c>
    </row>
    <row r="9" spans="1:16" ht="26.25">
      <c r="A9" s="3" t="s">
        <v>23</v>
      </c>
      <c r="B9" s="15">
        <v>3067206</v>
      </c>
      <c r="C9" s="7">
        <v>3073987</v>
      </c>
      <c r="D9" s="7">
        <v>3088928</v>
      </c>
      <c r="E9" s="14">
        <v>454955</v>
      </c>
      <c r="F9" s="14">
        <v>363965</v>
      </c>
      <c r="G9" s="14">
        <v>363965</v>
      </c>
      <c r="H9" s="14">
        <v>785480</v>
      </c>
      <c r="I9" s="14">
        <f t="shared" si="0"/>
        <v>785480</v>
      </c>
      <c r="J9" s="14">
        <f t="shared" si="1"/>
        <v>785480</v>
      </c>
      <c r="K9" s="17">
        <v>409937</v>
      </c>
      <c r="L9" s="18">
        <v>427429</v>
      </c>
      <c r="M9" s="19">
        <v>454240</v>
      </c>
      <c r="N9" s="8">
        <f t="shared" si="2"/>
        <v>1416834</v>
      </c>
      <c r="O9" s="8">
        <f t="shared" si="3"/>
        <v>1497113</v>
      </c>
      <c r="P9" s="8">
        <f t="shared" si="4"/>
        <v>1485243</v>
      </c>
    </row>
    <row r="10" spans="1:16" ht="26.25">
      <c r="A10" s="3" t="s">
        <v>24</v>
      </c>
      <c r="B10" s="15">
        <v>4584111</v>
      </c>
      <c r="C10" s="7">
        <v>4594682</v>
      </c>
      <c r="D10" s="7">
        <v>4617977</v>
      </c>
      <c r="E10" s="14">
        <v>881170</v>
      </c>
      <c r="F10" s="14">
        <v>704937</v>
      </c>
      <c r="G10" s="14">
        <v>704937</v>
      </c>
      <c r="H10" s="14">
        <v>471111</v>
      </c>
      <c r="I10" s="14">
        <f t="shared" si="0"/>
        <v>471111</v>
      </c>
      <c r="J10" s="14">
        <f t="shared" si="1"/>
        <v>471111</v>
      </c>
      <c r="K10" s="17">
        <v>419076</v>
      </c>
      <c r="L10" s="18">
        <v>438538</v>
      </c>
      <c r="M10" s="19">
        <v>471836</v>
      </c>
      <c r="N10" s="8">
        <f t="shared" si="2"/>
        <v>2812754</v>
      </c>
      <c r="O10" s="8">
        <f t="shared" si="3"/>
        <v>2980096</v>
      </c>
      <c r="P10" s="8">
        <f t="shared" si="4"/>
        <v>2970093</v>
      </c>
    </row>
    <row r="11" spans="1:16" ht="26.25">
      <c r="A11" s="3" t="s">
        <v>25</v>
      </c>
      <c r="B11" s="15">
        <v>3615406</v>
      </c>
      <c r="C11" s="7">
        <v>3622400</v>
      </c>
      <c r="D11" s="7">
        <v>3637812</v>
      </c>
      <c r="E11" s="14">
        <v>523006</v>
      </c>
      <c r="F11" s="14">
        <v>418406</v>
      </c>
      <c r="G11" s="14">
        <v>418406</v>
      </c>
      <c r="H11" s="14">
        <v>651655</v>
      </c>
      <c r="I11" s="14">
        <f t="shared" si="0"/>
        <v>651655</v>
      </c>
      <c r="J11" s="14">
        <f t="shared" si="1"/>
        <v>651655</v>
      </c>
      <c r="K11" s="17">
        <v>418566</v>
      </c>
      <c r="L11" s="18">
        <v>437914</v>
      </c>
      <c r="M11" s="19">
        <v>466889</v>
      </c>
      <c r="N11" s="8">
        <f t="shared" si="2"/>
        <v>2022179</v>
      </c>
      <c r="O11" s="8">
        <f t="shared" si="3"/>
        <v>2114425</v>
      </c>
      <c r="P11" s="8">
        <f t="shared" si="4"/>
        <v>2100862</v>
      </c>
    </row>
    <row r="12" spans="1:16" ht="26.25">
      <c r="A12" s="3" t="s">
        <v>26</v>
      </c>
      <c r="B12" s="15">
        <v>15452157</v>
      </c>
      <c r="C12" s="16">
        <v>15341629</v>
      </c>
      <c r="D12" s="16">
        <v>15406572</v>
      </c>
      <c r="E12" s="14">
        <v>5347723</v>
      </c>
      <c r="F12" s="14">
        <v>4278185</v>
      </c>
      <c r="G12" s="14">
        <v>4278185</v>
      </c>
      <c r="H12" s="14">
        <v>1845202</v>
      </c>
      <c r="I12" s="14">
        <f t="shared" si="0"/>
        <v>1845202</v>
      </c>
      <c r="J12" s="14">
        <f t="shared" si="1"/>
        <v>1845202</v>
      </c>
      <c r="K12" s="17">
        <v>4840134</v>
      </c>
      <c r="L12" s="17">
        <v>4989244</v>
      </c>
      <c r="M12" s="20">
        <v>5198122</v>
      </c>
      <c r="N12" s="8">
        <f>B12-E12-H12-K12</f>
        <v>3419098</v>
      </c>
      <c r="O12" s="8">
        <f t="shared" si="3"/>
        <v>4228998</v>
      </c>
      <c r="P12" s="8">
        <f t="shared" si="4"/>
        <v>4085063</v>
      </c>
    </row>
    <row r="13" spans="1:16" ht="26.25">
      <c r="A13" s="3" t="s">
        <v>27</v>
      </c>
      <c r="B13" s="15">
        <v>3048126</v>
      </c>
      <c r="C13" s="7">
        <v>3053198</v>
      </c>
      <c r="D13" s="7">
        <v>3064375</v>
      </c>
      <c r="E13" s="14">
        <v>401715</v>
      </c>
      <c r="F13" s="14">
        <v>321373</v>
      </c>
      <c r="G13" s="14">
        <v>321373</v>
      </c>
      <c r="H13" s="14">
        <v>494025</v>
      </c>
      <c r="I13" s="14">
        <f t="shared" si="0"/>
        <v>494025</v>
      </c>
      <c r="J13" s="14">
        <f t="shared" si="1"/>
        <v>494025</v>
      </c>
      <c r="K13" s="17">
        <v>315812</v>
      </c>
      <c r="L13" s="18">
        <v>327326</v>
      </c>
      <c r="M13" s="19">
        <v>345721</v>
      </c>
      <c r="N13" s="8">
        <f t="shared" si="2"/>
        <v>1836574</v>
      </c>
      <c r="O13" s="8">
        <f t="shared" si="3"/>
        <v>1910474</v>
      </c>
      <c r="P13" s="8">
        <f t="shared" si="4"/>
        <v>1903256</v>
      </c>
    </row>
    <row r="14" spans="1:16">
      <c r="A14" s="3" t="s">
        <v>28</v>
      </c>
      <c r="B14" s="15">
        <v>3342789</v>
      </c>
      <c r="C14" s="7">
        <v>3346152</v>
      </c>
      <c r="D14" s="7">
        <v>3353564</v>
      </c>
      <c r="E14" s="14">
        <v>506087</v>
      </c>
      <c r="F14" s="14">
        <v>404870</v>
      </c>
      <c r="G14" s="14">
        <v>404870</v>
      </c>
      <c r="H14" s="14">
        <v>522698</v>
      </c>
      <c r="I14" s="14">
        <f t="shared" si="0"/>
        <v>522698</v>
      </c>
      <c r="J14" s="14">
        <f t="shared" si="1"/>
        <v>522698</v>
      </c>
      <c r="K14" s="17">
        <v>234990</v>
      </c>
      <c r="L14" s="18">
        <v>243665</v>
      </c>
      <c r="M14" s="19">
        <v>257395</v>
      </c>
      <c r="N14" s="8">
        <f t="shared" si="2"/>
        <v>2079014</v>
      </c>
      <c r="O14" s="8">
        <f t="shared" si="3"/>
        <v>2174919</v>
      </c>
      <c r="P14" s="8">
        <f t="shared" si="4"/>
        <v>2168601</v>
      </c>
    </row>
    <row r="15" spans="1:16" ht="26.25">
      <c r="A15" s="3" t="s">
        <v>29</v>
      </c>
      <c r="B15" s="15">
        <v>3938290</v>
      </c>
      <c r="C15" s="7">
        <v>3943843</v>
      </c>
      <c r="D15" s="7">
        <v>3956079</v>
      </c>
      <c r="E15" s="14">
        <v>259195</v>
      </c>
      <c r="F15" s="14">
        <v>207356</v>
      </c>
      <c r="G15" s="14">
        <v>207356</v>
      </c>
      <c r="H15" s="14">
        <v>748232</v>
      </c>
      <c r="I15" s="14">
        <f t="shared" si="0"/>
        <v>748232</v>
      </c>
      <c r="J15" s="14">
        <f t="shared" si="1"/>
        <v>748232</v>
      </c>
      <c r="K15" s="17">
        <v>293646</v>
      </c>
      <c r="L15" s="18">
        <v>306179</v>
      </c>
      <c r="M15" s="19">
        <v>326494</v>
      </c>
      <c r="N15" s="8">
        <f t="shared" si="2"/>
        <v>2637217</v>
      </c>
      <c r="O15" s="8">
        <f t="shared" si="3"/>
        <v>2682076</v>
      </c>
      <c r="P15" s="8">
        <f t="shared" si="4"/>
        <v>2673997</v>
      </c>
    </row>
    <row r="16" spans="1:16" ht="26.25">
      <c r="A16" s="3" t="s">
        <v>30</v>
      </c>
      <c r="B16" s="15">
        <v>4129389</v>
      </c>
      <c r="C16" s="7">
        <v>3937398</v>
      </c>
      <c r="D16" s="7">
        <v>3955045</v>
      </c>
      <c r="E16" s="14">
        <v>1048872</v>
      </c>
      <c r="F16" s="14">
        <v>839099</v>
      </c>
      <c r="G16" s="14">
        <v>839099</v>
      </c>
      <c r="H16" s="14">
        <v>360385</v>
      </c>
      <c r="I16" s="14">
        <f t="shared" si="0"/>
        <v>360385</v>
      </c>
      <c r="J16" s="14">
        <f t="shared" si="1"/>
        <v>360385</v>
      </c>
      <c r="K16" s="17">
        <v>297681</v>
      </c>
      <c r="L16" s="18">
        <v>310144</v>
      </c>
      <c r="M16" s="19">
        <v>333005</v>
      </c>
      <c r="N16" s="8">
        <f t="shared" si="2"/>
        <v>2422451</v>
      </c>
      <c r="O16" s="8">
        <f t="shared" si="3"/>
        <v>2427770</v>
      </c>
      <c r="P16" s="8">
        <f t="shared" si="4"/>
        <v>2422556</v>
      </c>
    </row>
    <row r="17" spans="1:16" ht="26.25">
      <c r="A17" s="3" t="s">
        <v>31</v>
      </c>
      <c r="B17" s="15">
        <v>2921103</v>
      </c>
      <c r="C17" s="7">
        <v>2924307</v>
      </c>
      <c r="D17" s="7">
        <v>2931366</v>
      </c>
      <c r="E17" s="14">
        <v>906716</v>
      </c>
      <c r="F17" s="14">
        <v>725374</v>
      </c>
      <c r="G17" s="14">
        <v>725374</v>
      </c>
      <c r="H17" s="14">
        <v>221619</v>
      </c>
      <c r="I17" s="14">
        <f t="shared" si="0"/>
        <v>221619</v>
      </c>
      <c r="J17" s="14">
        <f t="shared" si="1"/>
        <v>221619</v>
      </c>
      <c r="K17" s="17">
        <v>203407</v>
      </c>
      <c r="L17" s="18">
        <v>211730</v>
      </c>
      <c r="M17" s="19">
        <v>224619</v>
      </c>
      <c r="N17" s="8">
        <f t="shared" si="2"/>
        <v>1589361</v>
      </c>
      <c r="O17" s="8">
        <f t="shared" si="3"/>
        <v>1765584</v>
      </c>
      <c r="P17" s="8">
        <f t="shared" si="4"/>
        <v>1759754</v>
      </c>
    </row>
    <row r="18" spans="1:16" ht="26.25">
      <c r="A18" s="3" t="s">
        <v>32</v>
      </c>
      <c r="B18" s="15">
        <v>3410577</v>
      </c>
      <c r="C18" s="7">
        <v>3413300</v>
      </c>
      <c r="D18" s="7">
        <v>3419296</v>
      </c>
      <c r="E18" s="14">
        <v>541336</v>
      </c>
      <c r="F18" s="14">
        <v>433069</v>
      </c>
      <c r="G18" s="14">
        <v>433069</v>
      </c>
      <c r="H18" s="14">
        <v>658876</v>
      </c>
      <c r="I18" s="14">
        <f t="shared" si="0"/>
        <v>658876</v>
      </c>
      <c r="J18" s="14">
        <f t="shared" si="1"/>
        <v>658876</v>
      </c>
      <c r="K18" s="17">
        <v>100605</v>
      </c>
      <c r="L18" s="18">
        <v>105334</v>
      </c>
      <c r="M18" s="19">
        <v>113694</v>
      </c>
      <c r="N18" s="8">
        <f t="shared" si="2"/>
        <v>2109760</v>
      </c>
      <c r="O18" s="8">
        <f t="shared" si="3"/>
        <v>2216021</v>
      </c>
      <c r="P18" s="8">
        <f t="shared" si="4"/>
        <v>2213657</v>
      </c>
    </row>
    <row r="19" spans="1:16">
      <c r="A19" s="3" t="s">
        <v>33</v>
      </c>
      <c r="B19" s="15">
        <v>4840320</v>
      </c>
      <c r="C19" s="7">
        <v>4847688</v>
      </c>
      <c r="D19" s="7">
        <v>4863924</v>
      </c>
      <c r="E19" s="14">
        <v>1106411</v>
      </c>
      <c r="F19" s="14">
        <v>885130</v>
      </c>
      <c r="G19" s="14">
        <v>885130</v>
      </c>
      <c r="H19" s="14">
        <v>254487</v>
      </c>
      <c r="I19" s="14">
        <f t="shared" si="0"/>
        <v>254487</v>
      </c>
      <c r="J19" s="14">
        <f t="shared" si="1"/>
        <v>254487</v>
      </c>
      <c r="K19" s="17">
        <v>331197</v>
      </c>
      <c r="L19" s="18">
        <v>345446</v>
      </c>
      <c r="M19" s="19">
        <v>369910</v>
      </c>
      <c r="N19" s="8">
        <f t="shared" si="2"/>
        <v>3148225</v>
      </c>
      <c r="O19" s="8">
        <f t="shared" si="3"/>
        <v>3362625</v>
      </c>
      <c r="P19" s="8">
        <f t="shared" si="4"/>
        <v>3354397</v>
      </c>
    </row>
    <row r="20" spans="1:16" ht="26.25">
      <c r="A20" s="3" t="s">
        <v>34</v>
      </c>
      <c r="B20" s="15">
        <v>3909780</v>
      </c>
      <c r="C20" s="7">
        <v>3922221</v>
      </c>
      <c r="D20" s="7">
        <v>3949632</v>
      </c>
      <c r="E20" s="14">
        <v>561917</v>
      </c>
      <c r="F20" s="14">
        <v>449535</v>
      </c>
      <c r="G20" s="14">
        <v>449535</v>
      </c>
      <c r="H20" s="14">
        <v>1906761</v>
      </c>
      <c r="I20" s="14">
        <f t="shared" si="0"/>
        <v>1906761</v>
      </c>
      <c r="J20" s="14">
        <f t="shared" si="1"/>
        <v>1906761</v>
      </c>
      <c r="K20" s="17">
        <v>270885</v>
      </c>
      <c r="L20" s="18">
        <v>285092</v>
      </c>
      <c r="M20" s="19">
        <v>314603</v>
      </c>
      <c r="N20" s="8">
        <f t="shared" si="2"/>
        <v>1170217</v>
      </c>
      <c r="O20" s="8">
        <f t="shared" si="3"/>
        <v>1280833</v>
      </c>
      <c r="P20" s="8">
        <f t="shared" si="4"/>
        <v>1278733</v>
      </c>
    </row>
    <row r="21" spans="1:16" ht="26.25">
      <c r="A21" s="3" t="s">
        <v>35</v>
      </c>
      <c r="B21" s="15">
        <v>3128710</v>
      </c>
      <c r="C21" s="7">
        <v>3131966</v>
      </c>
      <c r="D21" s="7">
        <v>3139143</v>
      </c>
      <c r="E21" s="14">
        <v>764633</v>
      </c>
      <c r="F21" s="14">
        <v>611707</v>
      </c>
      <c r="G21" s="14">
        <v>611707</v>
      </c>
      <c r="H21" s="14">
        <v>311677</v>
      </c>
      <c r="I21" s="14">
        <f t="shared" si="0"/>
        <v>311677</v>
      </c>
      <c r="J21" s="14">
        <f t="shared" si="1"/>
        <v>311677</v>
      </c>
      <c r="K21" s="17">
        <v>135081</v>
      </c>
      <c r="L21" s="18">
        <v>140428</v>
      </c>
      <c r="M21" s="19">
        <v>150073</v>
      </c>
      <c r="N21" s="8">
        <f t="shared" si="2"/>
        <v>1917319</v>
      </c>
      <c r="O21" s="8">
        <f t="shared" si="3"/>
        <v>2068154</v>
      </c>
      <c r="P21" s="8">
        <f t="shared" si="4"/>
        <v>2065686</v>
      </c>
    </row>
    <row r="22" spans="1:16" s="6" customFormat="1" ht="15.75" thickBot="1">
      <c r="A22" s="5" t="s">
        <v>12</v>
      </c>
      <c r="B22" s="10">
        <f>SUM(B6:B21)</f>
        <v>70303641</v>
      </c>
      <c r="C22" s="10">
        <f t="shared" ref="C22:D22" si="5">SUM(C6:C21)</f>
        <v>70088310</v>
      </c>
      <c r="D22" s="10">
        <f t="shared" si="5"/>
        <v>70363019</v>
      </c>
      <c r="E22" s="10">
        <f>SUM(E6:E21)</f>
        <v>15255600</v>
      </c>
      <c r="F22" s="10">
        <f>SUM(F6:F21)</f>
        <v>12204500</v>
      </c>
      <c r="G22" s="10">
        <f>SUM(G6:G21)</f>
        <v>12204500</v>
      </c>
      <c r="H22" s="10">
        <f t="shared" ref="H22:M22" si="6">SUM(H6:H21)</f>
        <v>10482179</v>
      </c>
      <c r="I22" s="10">
        <f t="shared" si="6"/>
        <v>10482179</v>
      </c>
      <c r="J22" s="10">
        <f t="shared" si="6"/>
        <v>10482179</v>
      </c>
      <c r="K22" s="11">
        <f t="shared" si="6"/>
        <v>9025672</v>
      </c>
      <c r="L22" s="12">
        <f t="shared" si="6"/>
        <v>9359780</v>
      </c>
      <c r="M22" s="13">
        <f t="shared" si="6"/>
        <v>9880282</v>
      </c>
      <c r="N22" s="10">
        <f t="shared" ref="N22:P22" si="7">SUM(N6:N21)</f>
        <v>35540190</v>
      </c>
      <c r="O22" s="10">
        <f t="shared" si="7"/>
        <v>38041851</v>
      </c>
      <c r="P22" s="10">
        <f t="shared" si="7"/>
        <v>37796058</v>
      </c>
    </row>
  </sheetData>
  <mergeCells count="7">
    <mergeCell ref="B4:D4"/>
    <mergeCell ref="A2:P2"/>
    <mergeCell ref="A4:A5"/>
    <mergeCell ref="E4:G4"/>
    <mergeCell ref="H4:J4"/>
    <mergeCell ref="K4:M4"/>
    <mergeCell ref="N4:P4"/>
  </mergeCells>
  <pageMargins left="0.11811023622047245" right="0.31496062992125984" top="1.1417322834645669" bottom="0.35433070866141736" header="0.31496062992125984" footer="0.31496062992125984"/>
  <pageSetup paperSize="9" scale="6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методика</vt:lpstr>
      <vt:lpstr>расчет сбалансированности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2018-11-07T02:22:41Z</cp:lastPrinted>
  <dcterms:created xsi:type="dcterms:W3CDTF">2013-11-13T06:25:24Z</dcterms:created>
  <dcterms:modified xsi:type="dcterms:W3CDTF">2018-11-14T04:01:37Z</dcterms:modified>
</cp:coreProperties>
</file>