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20" windowWidth="19440" windowHeight="9270" activeTab="1"/>
  </bookViews>
  <sheets>
    <sheet name="методика" sheetId="1" r:id="rId1"/>
    <sheet name="расчет сбалансированности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21" i="2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J9"/>
  <c r="I9"/>
  <c r="J8"/>
  <c r="I8"/>
  <c r="J7"/>
  <c r="I7"/>
  <c r="J6"/>
  <c r="I6"/>
  <c r="N6"/>
  <c r="N12" l="1"/>
  <c r="C22" l="1"/>
  <c r="O21"/>
  <c r="O17"/>
  <c r="O15"/>
  <c r="O13"/>
  <c r="O11"/>
  <c r="O9"/>
  <c r="J22"/>
  <c r="P19"/>
  <c r="P13"/>
  <c r="P11"/>
  <c r="P9"/>
  <c r="O6"/>
  <c r="P17"/>
  <c r="N7"/>
  <c r="N8"/>
  <c r="N9"/>
  <c r="N10"/>
  <c r="N11"/>
  <c r="N13"/>
  <c r="N14"/>
  <c r="N15"/>
  <c r="N16"/>
  <c r="N17"/>
  <c r="N18"/>
  <c r="N19"/>
  <c r="N20"/>
  <c r="N21"/>
  <c r="B22"/>
  <c r="D22"/>
  <c r="M22"/>
  <c r="L22"/>
  <c r="K22"/>
  <c r="H22"/>
  <c r="E22"/>
  <c r="P21" l="1"/>
  <c r="P15"/>
  <c r="I22"/>
  <c r="P7"/>
  <c r="P6"/>
  <c r="O20"/>
  <c r="P20"/>
  <c r="O19"/>
  <c r="O18"/>
  <c r="P18"/>
  <c r="O16"/>
  <c r="P16"/>
  <c r="O14"/>
  <c r="P14"/>
  <c r="O12"/>
  <c r="P12"/>
  <c r="O10"/>
  <c r="P10"/>
  <c r="O8"/>
  <c r="O7"/>
  <c r="F22"/>
  <c r="N22"/>
  <c r="O22" l="1"/>
  <c r="G22"/>
  <c r="P8"/>
  <c r="P22" s="1"/>
</calcChain>
</file>

<file path=xl/sharedStrings.xml><?xml version="1.0" encoding="utf-8"?>
<sst xmlns="http://schemas.openxmlformats.org/spreadsheetml/2006/main" count="38" uniqueCount="38">
  <si>
    <t>МЕТОДИКА</t>
  </si>
  <si>
    <t>распределения дотаций бюджетам поселений на поддержку мер</t>
  </si>
  <si>
    <t>1. Настоящая методика распределения дотаций бюджетам поселений на поддержку мер по обеспечению сбалансированности бюджетов регламентирует отношения по предоставлению дотаций на исполнение полномочий сельских поселений в соответствии с Законом РФ № 131-ФЗ  от 06.10.2003 «Об общих принципах организации местного самоуправления в РФ».</t>
  </si>
  <si>
    <t>2. Дотации на  поддержку мер по обеспечению сбалансированности бюджетов предоставляются в пределах объема бюджетных средств, предусмотренных на указанные цели в районном бюджете на соответствующий финансовый год.</t>
  </si>
  <si>
    <t>4. Размер предоставляемой дотации определяется по формуле:</t>
  </si>
  <si>
    <t>3. Дотации предоставляются финансово-экономическим управлением администрации Идринского района на лицевые счета поселений, открытые в УФК по Красноярскому краю.</t>
  </si>
  <si>
    <t xml:space="preserve"> Дс - сумма дотации на поддержку мер по обеспечению сбалансированности бюджетов поселений;</t>
  </si>
  <si>
    <t>Дс = Р-(СД+Дрффп+Дкффп), где</t>
  </si>
  <si>
    <t>СД - собственные доходы поселения (налоговые и неналоговые);</t>
  </si>
  <si>
    <t>Дрффп - размер дотации из районного фонда финансовой поддержки поселений;</t>
  </si>
  <si>
    <t>Дкффп - размер дотации из краевого фонда финансовой поддержки поселений;</t>
  </si>
  <si>
    <t>Наименование поселений</t>
  </si>
  <si>
    <t>Всего</t>
  </si>
  <si>
    <t>Р - расчет необходимых средств на исполнение полномочий в полном объеме (без учета расходов бюджета предусмотренных за счет межбюджетных транфертов из других бюджетов бюджетной системы Российской Федерации, имеющих целевое назначение)</t>
  </si>
  <si>
    <t>Дотация на сбалансированность поселений, Дс</t>
  </si>
  <si>
    <t>Налоговые и неналоговые доходы бюджетов, СД</t>
  </si>
  <si>
    <t>Дотация на выравнивание бюджетной обеспеченности поселений за счет районного бюджета, Дрффп</t>
  </si>
  <si>
    <t>Дотация на выравнивание бюджетной обеспеченности поселений за счет краевого бюджета, Дкффп</t>
  </si>
  <si>
    <t>Расходы поселений  (без учета расходов бюджета предусмотренных за счет межбюджетных транфертов из других бюджетов бюджетной системы Российской Федерации, имеющих целевое назначение), Р</t>
  </si>
  <si>
    <t>рублей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</si>
  <si>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</si>
  <si>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</si>
  <si>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</si>
  <si>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</si>
  <si>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</si>
  <si>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</si>
  <si>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</si>
  <si>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</si>
  <si>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</si>
  <si>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</si>
  <si>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Никольский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</si>
  <si>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</si>
  <si>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</si>
  <si>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</si>
  <si>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</si>
  <si>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</si>
  <si>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по обеспечению сбалансированности бюджетов на 2017 год и плановый период 2018-2019 гг</t>
  </si>
  <si>
    <t>Методика распределения дотаций бюджетам поселений на поддержку мер по обеспечению сбалансированности бюджетов на 2018 год и плановый период 2019-2020 годов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</si>
</sst>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horizontal="right"/>
    </xf>
    <xf numFmtId="0" fontId="4" fillId="0" borderId="1" xfId="0" applyFont="1" applyBorder="1" applyAlignment="1">
      <alignment wrapText="1"/>
    </xf>
    <xf numFmtId="0" fontId="0" fillId="0" borderId="0" xfId="0" applyAlignment="1"/>
    <xf numFmtId="0" fontId="5" fillId="0" borderId="1" xfId="0" applyFont="1" applyBorder="1" applyAlignment="1"/>
    <xf numFmtId="0" fontId="1" fillId="0" borderId="0" xfId="0" applyFont="1" applyAlignment="1"/>
    <xf numFmtId="4" fontId="7" fillId="2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center"/>
    </xf>
    <xf numFmtId="4" fontId="7" fillId="0" borderId="8" xfId="0" applyNumberFormat="1" applyFont="1" applyFill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4" fontId="8" fillId="0" borderId="9" xfId="0" applyNumberFormat="1" applyFont="1" applyBorder="1" applyAlignment="1">
      <alignment horizontal="center"/>
    </xf>
    <xf numFmtId="4" fontId="8" fillId="0" borderId="10" xfId="0" applyNumberFormat="1" applyFont="1" applyBorder="1" applyAlignment="1">
      <alignment horizontal="center"/>
    </xf>
    <xf numFmtId="4" fontId="8" fillId="0" borderId="1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"/>
  <sheetViews>
    <sheetView topLeftCell="A7" workbookViewId="0">
      <selection activeCell="M7" sqref="M7"/>
    </sheetView>
  </sheetViews>
  <sheetFormatPr defaultRowHeight="15"/>
  <sheetData>
    <row r="1" spans="1:10" ht="18.7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8.75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42.75" customHeight="1">
      <c r="A3" s="18" t="s">
        <v>36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18.75">
      <c r="A4" s="1"/>
    </row>
    <row r="5" spans="1:10" ht="18.75">
      <c r="A5" s="1"/>
    </row>
    <row r="6" spans="1:10" ht="110.25" customHeight="1">
      <c r="A6" s="19" t="s">
        <v>2</v>
      </c>
      <c r="B6" s="19"/>
      <c r="C6" s="19"/>
      <c r="D6" s="19"/>
      <c r="E6" s="19"/>
      <c r="F6" s="19"/>
      <c r="G6" s="19"/>
      <c r="H6" s="19"/>
      <c r="I6" s="19"/>
      <c r="J6" s="19"/>
    </row>
    <row r="7" spans="1:10" ht="78" customHeight="1">
      <c r="A7" s="17" t="s">
        <v>3</v>
      </c>
      <c r="B7" s="17"/>
      <c r="C7" s="17"/>
      <c r="D7" s="17"/>
      <c r="E7" s="17"/>
      <c r="F7" s="17"/>
      <c r="G7" s="17"/>
      <c r="H7" s="17"/>
      <c r="I7" s="17"/>
      <c r="J7" s="17"/>
    </row>
    <row r="8" spans="1:10" ht="63" customHeight="1">
      <c r="A8" s="17" t="s">
        <v>5</v>
      </c>
      <c r="B8" s="17"/>
      <c r="C8" s="17"/>
      <c r="D8" s="17"/>
      <c r="E8" s="17"/>
      <c r="F8" s="17"/>
      <c r="G8" s="17"/>
      <c r="H8" s="17"/>
      <c r="I8" s="17"/>
      <c r="J8" s="17"/>
    </row>
    <row r="9" spans="1:10" ht="21.75" customHeight="1">
      <c r="A9" s="17" t="s">
        <v>4</v>
      </c>
      <c r="B9" s="17"/>
      <c r="C9" s="17"/>
      <c r="D9" s="17"/>
      <c r="E9" s="17"/>
      <c r="F9" s="17"/>
      <c r="G9" s="17"/>
      <c r="H9" s="17"/>
      <c r="I9" s="17"/>
      <c r="J9" s="17"/>
    </row>
    <row r="10" spans="1:10" ht="18.75">
      <c r="A10" s="17" t="s">
        <v>7</v>
      </c>
      <c r="B10" s="17"/>
      <c r="C10" s="17"/>
      <c r="D10" s="17"/>
      <c r="E10" s="17"/>
      <c r="F10" s="17"/>
      <c r="G10" s="17"/>
      <c r="H10" s="17"/>
      <c r="I10" s="17"/>
      <c r="J10" s="17"/>
    </row>
    <row r="11" spans="1:10" ht="38.25" customHeight="1">
      <c r="A11" s="17" t="s">
        <v>6</v>
      </c>
      <c r="B11" s="17"/>
      <c r="C11" s="17"/>
      <c r="D11" s="17"/>
      <c r="E11" s="17"/>
      <c r="F11" s="17"/>
      <c r="G11" s="17"/>
      <c r="H11" s="17"/>
      <c r="I11" s="17"/>
      <c r="J11" s="17"/>
    </row>
    <row r="12" spans="1:10" ht="79.5" customHeight="1">
      <c r="A12" s="17" t="s">
        <v>13</v>
      </c>
      <c r="B12" s="17"/>
      <c r="C12" s="17"/>
      <c r="D12" s="17"/>
      <c r="E12" s="17"/>
      <c r="F12" s="17"/>
      <c r="G12" s="17"/>
      <c r="H12" s="17"/>
      <c r="I12" s="17"/>
      <c r="J12" s="17"/>
    </row>
    <row r="13" spans="1:10" ht="18.75">
      <c r="A13" s="17" t="s">
        <v>8</v>
      </c>
      <c r="B13" s="17"/>
      <c r="C13" s="17"/>
      <c r="D13" s="17"/>
      <c r="E13" s="17"/>
      <c r="F13" s="17"/>
      <c r="G13" s="17"/>
      <c r="H13" s="17"/>
      <c r="I13" s="17"/>
      <c r="J13" s="17"/>
    </row>
    <row r="14" spans="1:10" ht="40.5" customHeight="1">
      <c r="A14" s="17" t="s">
        <v>9</v>
      </c>
      <c r="B14" s="17"/>
      <c r="C14" s="17"/>
      <c r="D14" s="17"/>
      <c r="E14" s="17"/>
      <c r="F14" s="17"/>
      <c r="G14" s="17"/>
      <c r="H14" s="17"/>
      <c r="I14" s="17"/>
      <c r="J14" s="17"/>
    </row>
    <row r="15" spans="1:10" ht="40.5" customHeight="1">
      <c r="A15" s="17" t="s">
        <v>10</v>
      </c>
      <c r="B15" s="17"/>
      <c r="C15" s="17"/>
      <c r="D15" s="17"/>
      <c r="E15" s="17"/>
      <c r="F15" s="17"/>
      <c r="G15" s="17"/>
      <c r="H15" s="17"/>
      <c r="I15" s="17"/>
      <c r="J15" s="17"/>
    </row>
  </sheetData>
  <mergeCells count="13">
    <mergeCell ref="A8:J8"/>
    <mergeCell ref="A9:J9"/>
    <mergeCell ref="A10:J10"/>
    <mergeCell ref="A1:J1"/>
    <mergeCell ref="A2:J2"/>
    <mergeCell ref="A3:J3"/>
    <mergeCell ref="A7:J7"/>
    <mergeCell ref="A6:J6"/>
    <mergeCell ref="A15:J15"/>
    <mergeCell ref="A11:J11"/>
    <mergeCell ref="A12:J12"/>
    <mergeCell ref="A13:J13"/>
    <mergeCell ref="A14:J14"/>
  </mergeCells>
  <pageMargins left="1.299212598425197" right="0.31496062992125984" top="0.35433070866141736" bottom="0.35433070866141736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P22"/>
  <sheetViews>
    <sheetView tabSelected="1" topLeftCell="E10" workbookViewId="0">
      <selection activeCell="I26" sqref="I26"/>
    </sheetView>
  </sheetViews>
  <sheetFormatPr defaultRowHeight="15"/>
  <cols>
    <col min="1" max="1" width="18.140625" style="4" customWidth="1"/>
    <col min="2" max="3" width="14" style="4" customWidth="1"/>
    <col min="4" max="4" width="14.7109375" style="4" customWidth="1"/>
    <col min="5" max="5" width="14" style="4" customWidth="1"/>
    <col min="6" max="6" width="14.28515625" style="4" customWidth="1"/>
    <col min="7" max="7" width="13.85546875" style="4" customWidth="1"/>
    <col min="8" max="8" width="14.42578125" style="4" customWidth="1"/>
    <col min="9" max="9" width="15.140625" style="4" customWidth="1"/>
    <col min="10" max="10" width="14.85546875" style="4" customWidth="1"/>
    <col min="11" max="11" width="14.140625" style="4" customWidth="1"/>
    <col min="12" max="12" width="13.85546875" style="4" customWidth="1"/>
    <col min="13" max="13" width="14.28515625" style="4" customWidth="1"/>
    <col min="14" max="14" width="15.140625" style="4" customWidth="1"/>
    <col min="15" max="15" width="14.28515625" style="4" customWidth="1"/>
    <col min="16" max="16" width="14.7109375" style="4" customWidth="1"/>
    <col min="17" max="16384" width="9.140625" style="4"/>
  </cols>
  <sheetData>
    <row r="2" spans="1:16" ht="15.75">
      <c r="A2" s="22" t="s">
        <v>37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6" ht="15.75" thickBot="1">
      <c r="P3" s="2" t="s">
        <v>19</v>
      </c>
    </row>
    <row r="4" spans="1:16" ht="69.75" customHeight="1">
      <c r="A4" s="23" t="s">
        <v>11</v>
      </c>
      <c r="B4" s="20" t="s">
        <v>18</v>
      </c>
      <c r="C4" s="21"/>
      <c r="D4" s="21"/>
      <c r="E4" s="20" t="s">
        <v>17</v>
      </c>
      <c r="F4" s="21"/>
      <c r="G4" s="24"/>
      <c r="H4" s="20" t="s">
        <v>16</v>
      </c>
      <c r="I4" s="21"/>
      <c r="J4" s="24"/>
      <c r="K4" s="25" t="s">
        <v>15</v>
      </c>
      <c r="L4" s="26"/>
      <c r="M4" s="27"/>
      <c r="N4" s="20" t="s">
        <v>14</v>
      </c>
      <c r="O4" s="21"/>
      <c r="P4" s="24"/>
    </row>
    <row r="5" spans="1:16">
      <c r="A5" s="23"/>
      <c r="B5" s="11">
        <v>2018</v>
      </c>
      <c r="C5" s="11">
        <v>2019</v>
      </c>
      <c r="D5" s="11">
        <v>2020</v>
      </c>
      <c r="E5" s="11">
        <v>2018</v>
      </c>
      <c r="F5" s="11">
        <v>2019</v>
      </c>
      <c r="G5" s="11">
        <v>2020</v>
      </c>
      <c r="H5" s="11">
        <v>2018</v>
      </c>
      <c r="I5" s="11">
        <v>2019</v>
      </c>
      <c r="J5" s="11">
        <v>2020</v>
      </c>
      <c r="K5" s="11">
        <v>2018</v>
      </c>
      <c r="L5" s="11">
        <v>2019</v>
      </c>
      <c r="M5" s="11">
        <v>2020</v>
      </c>
      <c r="N5" s="11">
        <v>2018</v>
      </c>
      <c r="O5" s="11">
        <v>2019</v>
      </c>
      <c r="P5" s="11">
        <v>2020</v>
      </c>
    </row>
    <row r="6" spans="1:16" ht="26.25">
      <c r="A6" s="3" t="s">
        <v>20</v>
      </c>
      <c r="B6" s="7">
        <v>2983090</v>
      </c>
      <c r="C6" s="7">
        <v>3000667</v>
      </c>
      <c r="D6" s="7">
        <v>3004802</v>
      </c>
      <c r="E6" s="16">
        <v>661301</v>
      </c>
      <c r="F6" s="16">
        <v>529041</v>
      </c>
      <c r="G6" s="16">
        <v>529041</v>
      </c>
      <c r="H6" s="16">
        <v>342907</v>
      </c>
      <c r="I6" s="16">
        <f>H6</f>
        <v>342907</v>
      </c>
      <c r="J6" s="16">
        <f>H6</f>
        <v>342907</v>
      </c>
      <c r="K6" s="8">
        <v>202745</v>
      </c>
      <c r="L6" s="8">
        <v>222212</v>
      </c>
      <c r="M6" s="9">
        <v>227432</v>
      </c>
      <c r="N6" s="10">
        <f>B6-E6-H6-K6</f>
        <v>1776137</v>
      </c>
      <c r="O6" s="10">
        <f>C6-F6-I6-L6</f>
        <v>1906507</v>
      </c>
      <c r="P6" s="10">
        <f>D6-G6-J6-M6</f>
        <v>1905422</v>
      </c>
    </row>
    <row r="7" spans="1:16" ht="26.25">
      <c r="A7" s="3" t="s">
        <v>21</v>
      </c>
      <c r="B7" s="7">
        <v>4388813</v>
      </c>
      <c r="C7" s="7">
        <v>4396227</v>
      </c>
      <c r="D7" s="7">
        <v>4397972</v>
      </c>
      <c r="E7" s="16">
        <v>323899</v>
      </c>
      <c r="F7" s="16">
        <v>259120</v>
      </c>
      <c r="G7" s="16">
        <v>259120</v>
      </c>
      <c r="H7" s="16">
        <v>765006</v>
      </c>
      <c r="I7" s="16">
        <f t="shared" ref="I7:I21" si="0">H7</f>
        <v>765006</v>
      </c>
      <c r="J7" s="16">
        <f t="shared" ref="J7:J21" si="1">H7</f>
        <v>765006</v>
      </c>
      <c r="K7" s="8">
        <v>100875</v>
      </c>
      <c r="L7" s="8">
        <v>109637</v>
      </c>
      <c r="M7" s="9">
        <v>112872</v>
      </c>
      <c r="N7" s="10">
        <f t="shared" ref="N7:N21" si="2">B7-E7-H7-K7</f>
        <v>3199033</v>
      </c>
      <c r="O7" s="10">
        <f t="shared" ref="O7:O21" si="3">C7-F7-I7-L7</f>
        <v>3262464</v>
      </c>
      <c r="P7" s="10">
        <f t="shared" ref="P7:P21" si="4">D7-G7-J7-M7</f>
        <v>3260974</v>
      </c>
    </row>
    <row r="8" spans="1:16" ht="26.25">
      <c r="A8" s="3" t="s">
        <v>22</v>
      </c>
      <c r="B8" s="7">
        <v>2277048</v>
      </c>
      <c r="C8" s="7">
        <v>2252413</v>
      </c>
      <c r="D8" s="7">
        <v>2253746</v>
      </c>
      <c r="E8" s="16">
        <v>385258</v>
      </c>
      <c r="F8" s="16">
        <v>308207</v>
      </c>
      <c r="G8" s="16">
        <v>308207</v>
      </c>
      <c r="H8" s="16">
        <v>522636</v>
      </c>
      <c r="I8" s="16">
        <f t="shared" si="0"/>
        <v>522636</v>
      </c>
      <c r="J8" s="16">
        <f t="shared" si="1"/>
        <v>522636</v>
      </c>
      <c r="K8" s="8">
        <v>291703</v>
      </c>
      <c r="L8" s="8">
        <v>306778</v>
      </c>
      <c r="M8" s="9">
        <v>316618</v>
      </c>
      <c r="N8" s="10">
        <f t="shared" si="2"/>
        <v>1077451</v>
      </c>
      <c r="O8" s="10">
        <f t="shared" si="3"/>
        <v>1114792</v>
      </c>
      <c r="P8" s="10">
        <f t="shared" si="4"/>
        <v>1106285</v>
      </c>
    </row>
    <row r="9" spans="1:16" ht="26.25">
      <c r="A9" s="3" t="s">
        <v>23</v>
      </c>
      <c r="B9" s="7">
        <v>2594282</v>
      </c>
      <c r="C9" s="7">
        <v>2604944</v>
      </c>
      <c r="D9" s="7">
        <v>2607454</v>
      </c>
      <c r="E9" s="16">
        <v>573491</v>
      </c>
      <c r="F9" s="16">
        <v>458793</v>
      </c>
      <c r="G9" s="16">
        <v>458793</v>
      </c>
      <c r="H9" s="16">
        <v>594753</v>
      </c>
      <c r="I9" s="16">
        <f t="shared" si="0"/>
        <v>594753</v>
      </c>
      <c r="J9" s="16">
        <f t="shared" si="1"/>
        <v>594753</v>
      </c>
      <c r="K9" s="8">
        <v>384828</v>
      </c>
      <c r="L9" s="8">
        <v>380088</v>
      </c>
      <c r="M9" s="9">
        <v>393327</v>
      </c>
      <c r="N9" s="10">
        <f t="shared" si="2"/>
        <v>1041210</v>
      </c>
      <c r="O9" s="10">
        <f t="shared" si="3"/>
        <v>1171310</v>
      </c>
      <c r="P9" s="10">
        <f t="shared" si="4"/>
        <v>1160581</v>
      </c>
    </row>
    <row r="10" spans="1:16" ht="26.25">
      <c r="A10" s="3" t="s">
        <v>24</v>
      </c>
      <c r="B10" s="7">
        <v>4063225</v>
      </c>
      <c r="C10" s="7">
        <v>4079885</v>
      </c>
      <c r="D10" s="7">
        <v>4083805</v>
      </c>
      <c r="E10" s="16">
        <v>819032</v>
      </c>
      <c r="F10" s="16">
        <v>655225</v>
      </c>
      <c r="G10" s="16">
        <v>655225</v>
      </c>
      <c r="H10" s="16">
        <v>462175</v>
      </c>
      <c r="I10" s="16">
        <f t="shared" si="0"/>
        <v>462175</v>
      </c>
      <c r="J10" s="16">
        <f t="shared" si="1"/>
        <v>462175</v>
      </c>
      <c r="K10" s="8">
        <v>351815</v>
      </c>
      <c r="L10" s="8">
        <v>368718</v>
      </c>
      <c r="M10" s="9">
        <v>378619</v>
      </c>
      <c r="N10" s="10">
        <f t="shared" si="2"/>
        <v>2430203</v>
      </c>
      <c r="O10" s="10">
        <f t="shared" si="3"/>
        <v>2593767</v>
      </c>
      <c r="P10" s="10">
        <f t="shared" si="4"/>
        <v>2587786</v>
      </c>
    </row>
    <row r="11" spans="1:16" ht="26.25">
      <c r="A11" s="3" t="s">
        <v>25</v>
      </c>
      <c r="B11" s="7">
        <v>3198560</v>
      </c>
      <c r="C11" s="7">
        <v>3139472</v>
      </c>
      <c r="D11" s="7">
        <v>3142040</v>
      </c>
      <c r="E11" s="16">
        <v>657372</v>
      </c>
      <c r="F11" s="16">
        <v>525897</v>
      </c>
      <c r="G11" s="16">
        <v>525897</v>
      </c>
      <c r="H11" s="16">
        <v>471742</v>
      </c>
      <c r="I11" s="16">
        <f t="shared" si="0"/>
        <v>471742</v>
      </c>
      <c r="J11" s="16">
        <f t="shared" si="1"/>
        <v>471742</v>
      </c>
      <c r="K11" s="8">
        <v>278923</v>
      </c>
      <c r="L11" s="8">
        <v>297143</v>
      </c>
      <c r="M11" s="9">
        <v>307735</v>
      </c>
      <c r="N11" s="10">
        <f t="shared" si="2"/>
        <v>1790523</v>
      </c>
      <c r="O11" s="10">
        <f t="shared" si="3"/>
        <v>1844690</v>
      </c>
      <c r="P11" s="10">
        <f t="shared" si="4"/>
        <v>1836666</v>
      </c>
    </row>
    <row r="12" spans="1:16" ht="26.25">
      <c r="A12" s="3" t="s">
        <v>26</v>
      </c>
      <c r="B12" s="7">
        <v>12594910</v>
      </c>
      <c r="C12" s="7">
        <v>12641142</v>
      </c>
      <c r="D12" s="7">
        <v>12652022</v>
      </c>
      <c r="E12" s="16">
        <v>5906050</v>
      </c>
      <c r="F12" s="16">
        <v>4724839</v>
      </c>
      <c r="G12" s="16">
        <v>4724839</v>
      </c>
      <c r="H12" s="16">
        <v>1233667</v>
      </c>
      <c r="I12" s="16">
        <f t="shared" si="0"/>
        <v>1233667</v>
      </c>
      <c r="J12" s="16">
        <f t="shared" si="1"/>
        <v>1233667</v>
      </c>
      <c r="K12" s="8">
        <v>4520815</v>
      </c>
      <c r="L12" s="8">
        <v>3989557</v>
      </c>
      <c r="M12" s="9">
        <v>4093143</v>
      </c>
      <c r="N12" s="10">
        <f>B12-E12-H12-K12</f>
        <v>934378</v>
      </c>
      <c r="O12" s="10">
        <f t="shared" si="3"/>
        <v>2693079</v>
      </c>
      <c r="P12" s="10">
        <f t="shared" si="4"/>
        <v>2600373</v>
      </c>
    </row>
    <row r="13" spans="1:16" ht="26.25">
      <c r="A13" s="3" t="s">
        <v>27</v>
      </c>
      <c r="B13" s="7">
        <v>2533511</v>
      </c>
      <c r="C13" s="7">
        <v>2541425</v>
      </c>
      <c r="D13" s="7">
        <v>2543287</v>
      </c>
      <c r="E13" s="16">
        <v>287030</v>
      </c>
      <c r="F13" s="16">
        <v>229624</v>
      </c>
      <c r="G13" s="16">
        <v>229624</v>
      </c>
      <c r="H13" s="16">
        <v>528165</v>
      </c>
      <c r="I13" s="16">
        <f t="shared" si="0"/>
        <v>528165</v>
      </c>
      <c r="J13" s="16">
        <f t="shared" si="1"/>
        <v>528165</v>
      </c>
      <c r="K13" s="8">
        <v>237651</v>
      </c>
      <c r="L13" s="8">
        <v>248433</v>
      </c>
      <c r="M13" s="9">
        <v>255198</v>
      </c>
      <c r="N13" s="10">
        <f t="shared" si="2"/>
        <v>1480665</v>
      </c>
      <c r="O13" s="10">
        <f t="shared" si="3"/>
        <v>1535203</v>
      </c>
      <c r="P13" s="10">
        <f t="shared" si="4"/>
        <v>1530300</v>
      </c>
    </row>
    <row r="14" spans="1:16">
      <c r="A14" s="3" t="s">
        <v>28</v>
      </c>
      <c r="B14" s="7">
        <v>3067097</v>
      </c>
      <c r="C14" s="7">
        <v>3002345</v>
      </c>
      <c r="D14" s="7">
        <v>3003581</v>
      </c>
      <c r="E14" s="16">
        <v>330830</v>
      </c>
      <c r="F14" s="16">
        <v>264664</v>
      </c>
      <c r="G14" s="16">
        <v>264664</v>
      </c>
      <c r="H14" s="16">
        <v>663751</v>
      </c>
      <c r="I14" s="16">
        <f t="shared" si="0"/>
        <v>663751</v>
      </c>
      <c r="J14" s="16">
        <f t="shared" si="1"/>
        <v>663751</v>
      </c>
      <c r="K14" s="8">
        <v>205279</v>
      </c>
      <c r="L14" s="8">
        <v>212390</v>
      </c>
      <c r="M14" s="9">
        <v>218787</v>
      </c>
      <c r="N14" s="10">
        <f t="shared" si="2"/>
        <v>1867237</v>
      </c>
      <c r="O14" s="10">
        <f t="shared" si="3"/>
        <v>1861540</v>
      </c>
      <c r="P14" s="10">
        <f t="shared" si="4"/>
        <v>1856379</v>
      </c>
    </row>
    <row r="15" spans="1:16" ht="26.25">
      <c r="A15" s="3" t="s">
        <v>29</v>
      </c>
      <c r="B15" s="7">
        <v>3381211</v>
      </c>
      <c r="C15" s="7">
        <v>3389957</v>
      </c>
      <c r="D15" s="7">
        <v>3392015</v>
      </c>
      <c r="E15" s="16">
        <v>341640</v>
      </c>
      <c r="F15" s="16">
        <v>273312</v>
      </c>
      <c r="G15" s="16">
        <v>273312</v>
      </c>
      <c r="H15" s="16">
        <v>607465</v>
      </c>
      <c r="I15" s="16">
        <f t="shared" si="0"/>
        <v>607465</v>
      </c>
      <c r="J15" s="16">
        <f t="shared" si="1"/>
        <v>607465</v>
      </c>
      <c r="K15" s="8">
        <v>245781</v>
      </c>
      <c r="L15" s="8">
        <v>258945</v>
      </c>
      <c r="M15" s="9">
        <v>264553</v>
      </c>
      <c r="N15" s="10">
        <f t="shared" si="2"/>
        <v>2186325</v>
      </c>
      <c r="O15" s="10">
        <f t="shared" si="3"/>
        <v>2250235</v>
      </c>
      <c r="P15" s="10">
        <f t="shared" si="4"/>
        <v>2246685</v>
      </c>
    </row>
    <row r="16" spans="1:16" ht="26.25">
      <c r="A16" s="3" t="s">
        <v>30</v>
      </c>
      <c r="B16" s="7">
        <v>3670607</v>
      </c>
      <c r="C16" s="7">
        <v>3395435</v>
      </c>
      <c r="D16" s="7">
        <v>3398396</v>
      </c>
      <c r="E16" s="16">
        <v>966190</v>
      </c>
      <c r="F16" s="16">
        <v>772952</v>
      </c>
      <c r="G16" s="16">
        <v>772952</v>
      </c>
      <c r="H16" s="16">
        <v>366118</v>
      </c>
      <c r="I16" s="16">
        <f t="shared" si="0"/>
        <v>366118</v>
      </c>
      <c r="J16" s="16">
        <f t="shared" si="1"/>
        <v>366118</v>
      </c>
      <c r="K16" s="8">
        <v>300234</v>
      </c>
      <c r="L16" s="8">
        <v>315039</v>
      </c>
      <c r="M16" s="9">
        <v>321366</v>
      </c>
      <c r="N16" s="10">
        <f t="shared" si="2"/>
        <v>2038065</v>
      </c>
      <c r="O16" s="10">
        <f t="shared" si="3"/>
        <v>1941326</v>
      </c>
      <c r="P16" s="10">
        <f t="shared" si="4"/>
        <v>1937960</v>
      </c>
    </row>
    <row r="17" spans="1:16" ht="26.25">
      <c r="A17" s="3" t="s">
        <v>31</v>
      </c>
      <c r="B17" s="7">
        <v>2387987</v>
      </c>
      <c r="C17" s="7">
        <v>2392986</v>
      </c>
      <c r="D17" s="7">
        <v>2394162</v>
      </c>
      <c r="E17" s="16">
        <v>707143</v>
      </c>
      <c r="F17" s="16">
        <v>565714</v>
      </c>
      <c r="G17" s="16">
        <v>565714</v>
      </c>
      <c r="H17" s="16">
        <v>322847</v>
      </c>
      <c r="I17" s="16">
        <f t="shared" si="0"/>
        <v>322847</v>
      </c>
      <c r="J17" s="16">
        <f t="shared" si="1"/>
        <v>322847</v>
      </c>
      <c r="K17" s="8">
        <v>160298</v>
      </c>
      <c r="L17" s="8">
        <v>169656</v>
      </c>
      <c r="M17" s="9">
        <v>174096</v>
      </c>
      <c r="N17" s="10">
        <f t="shared" si="2"/>
        <v>1197699</v>
      </c>
      <c r="O17" s="10">
        <f t="shared" si="3"/>
        <v>1334769</v>
      </c>
      <c r="P17" s="10">
        <f t="shared" si="4"/>
        <v>1331505</v>
      </c>
    </row>
    <row r="18" spans="1:16" ht="26.25">
      <c r="A18" s="3" t="s">
        <v>32</v>
      </c>
      <c r="B18" s="7">
        <v>2919089</v>
      </c>
      <c r="C18" s="7">
        <v>2923420</v>
      </c>
      <c r="D18" s="7">
        <v>2924439</v>
      </c>
      <c r="E18" s="16">
        <v>499151</v>
      </c>
      <c r="F18" s="16">
        <v>399321</v>
      </c>
      <c r="G18" s="16">
        <v>399321</v>
      </c>
      <c r="H18" s="16">
        <v>601204</v>
      </c>
      <c r="I18" s="16">
        <f t="shared" si="0"/>
        <v>601204</v>
      </c>
      <c r="J18" s="16">
        <f t="shared" si="1"/>
        <v>601204</v>
      </c>
      <c r="K18" s="8">
        <v>84309</v>
      </c>
      <c r="L18" s="8">
        <v>90452</v>
      </c>
      <c r="M18" s="9">
        <v>92301</v>
      </c>
      <c r="N18" s="10">
        <f t="shared" si="2"/>
        <v>1734425</v>
      </c>
      <c r="O18" s="10">
        <f t="shared" si="3"/>
        <v>1832443</v>
      </c>
      <c r="P18" s="10">
        <f t="shared" si="4"/>
        <v>1831613</v>
      </c>
    </row>
    <row r="19" spans="1:16">
      <c r="A19" s="3" t="s">
        <v>33</v>
      </c>
      <c r="B19" s="7">
        <v>4090758</v>
      </c>
      <c r="C19" s="7">
        <v>4102337</v>
      </c>
      <c r="D19" s="7">
        <v>4105061</v>
      </c>
      <c r="E19" s="16">
        <v>999396</v>
      </c>
      <c r="F19" s="16">
        <v>799517</v>
      </c>
      <c r="G19" s="16">
        <v>799517</v>
      </c>
      <c r="H19" s="16">
        <v>283058</v>
      </c>
      <c r="I19" s="16">
        <f t="shared" si="0"/>
        <v>283058</v>
      </c>
      <c r="J19" s="16">
        <f t="shared" si="1"/>
        <v>283058</v>
      </c>
      <c r="K19" s="8">
        <v>302208</v>
      </c>
      <c r="L19" s="8">
        <v>316775</v>
      </c>
      <c r="M19" s="9">
        <v>321832</v>
      </c>
      <c r="N19" s="10">
        <f t="shared" si="2"/>
        <v>2506096</v>
      </c>
      <c r="O19" s="10">
        <f t="shared" si="3"/>
        <v>2702987</v>
      </c>
      <c r="P19" s="10">
        <f t="shared" si="4"/>
        <v>2700654</v>
      </c>
    </row>
    <row r="20" spans="1:16" ht="26.25">
      <c r="A20" s="3" t="s">
        <v>34</v>
      </c>
      <c r="B20" s="7">
        <v>3341082</v>
      </c>
      <c r="C20" s="7">
        <v>3360657</v>
      </c>
      <c r="D20" s="7">
        <v>3365264</v>
      </c>
      <c r="E20" s="16">
        <v>382391</v>
      </c>
      <c r="F20" s="16">
        <v>305913</v>
      </c>
      <c r="G20" s="16">
        <v>305913</v>
      </c>
      <c r="H20" s="16">
        <v>1890568</v>
      </c>
      <c r="I20" s="16">
        <f t="shared" si="0"/>
        <v>1890568</v>
      </c>
      <c r="J20" s="16">
        <f t="shared" si="1"/>
        <v>1890568</v>
      </c>
      <c r="K20" s="8">
        <v>250507</v>
      </c>
      <c r="L20" s="8">
        <v>271697</v>
      </c>
      <c r="M20" s="9">
        <v>277177</v>
      </c>
      <c r="N20" s="10">
        <f t="shared" si="2"/>
        <v>817616</v>
      </c>
      <c r="O20" s="10">
        <f t="shared" si="3"/>
        <v>892479</v>
      </c>
      <c r="P20" s="10">
        <f t="shared" si="4"/>
        <v>891606</v>
      </c>
    </row>
    <row r="21" spans="1:16" ht="26.25">
      <c r="A21" s="3" t="s">
        <v>35</v>
      </c>
      <c r="B21" s="7">
        <v>2653573</v>
      </c>
      <c r="C21" s="7">
        <v>2660821</v>
      </c>
      <c r="D21" s="7">
        <v>2662526</v>
      </c>
      <c r="E21" s="16">
        <v>569826</v>
      </c>
      <c r="F21" s="16">
        <v>455861</v>
      </c>
      <c r="G21" s="16">
        <v>455861</v>
      </c>
      <c r="H21" s="16">
        <v>421455</v>
      </c>
      <c r="I21" s="16">
        <f t="shared" si="0"/>
        <v>421455</v>
      </c>
      <c r="J21" s="16">
        <f t="shared" si="1"/>
        <v>421455</v>
      </c>
      <c r="K21" s="8">
        <v>160280</v>
      </c>
      <c r="L21" s="8">
        <v>167164</v>
      </c>
      <c r="M21" s="9">
        <v>170348</v>
      </c>
      <c r="N21" s="10">
        <f t="shared" si="2"/>
        <v>1502012</v>
      </c>
      <c r="O21" s="10">
        <f t="shared" si="3"/>
        <v>1616341</v>
      </c>
      <c r="P21" s="10">
        <f t="shared" si="4"/>
        <v>1614862</v>
      </c>
    </row>
    <row r="22" spans="1:16" s="6" customFormat="1" ht="15.75" thickBot="1">
      <c r="A22" s="5" t="s">
        <v>12</v>
      </c>
      <c r="B22" s="12">
        <f>SUM(B6:B21)</f>
        <v>60144843</v>
      </c>
      <c r="C22" s="12">
        <f t="shared" ref="C22:D22" si="5">SUM(C6:C21)</f>
        <v>59884133</v>
      </c>
      <c r="D22" s="12">
        <f t="shared" si="5"/>
        <v>59930572</v>
      </c>
      <c r="E22" s="12">
        <f>SUM(E6:E21)</f>
        <v>14410000</v>
      </c>
      <c r="F22" s="12">
        <f>SUM(F6:F21)</f>
        <v>11528000</v>
      </c>
      <c r="G22" s="12">
        <f>SUM(G6:G21)</f>
        <v>11528000</v>
      </c>
      <c r="H22" s="12">
        <f t="shared" ref="H22:M22" si="6">SUM(H6:H21)</f>
        <v>10077517</v>
      </c>
      <c r="I22" s="12">
        <f t="shared" si="6"/>
        <v>10077517</v>
      </c>
      <c r="J22" s="12">
        <f t="shared" si="6"/>
        <v>10077517</v>
      </c>
      <c r="K22" s="13">
        <f t="shared" si="6"/>
        <v>8078251</v>
      </c>
      <c r="L22" s="14">
        <f t="shared" si="6"/>
        <v>7724684</v>
      </c>
      <c r="M22" s="15">
        <f t="shared" si="6"/>
        <v>7925404</v>
      </c>
      <c r="N22" s="12">
        <f t="shared" ref="N22:P22" si="7">SUM(N6:N21)</f>
        <v>27579075</v>
      </c>
      <c r="O22" s="12">
        <f t="shared" si="7"/>
        <v>30553932</v>
      </c>
      <c r="P22" s="12">
        <f t="shared" si="7"/>
        <v>30399651</v>
      </c>
    </row>
  </sheetData>
  <mergeCells count="7">
    <mergeCell ref="B4:D4"/>
    <mergeCell ref="A2:P2"/>
    <mergeCell ref="A4:A5"/>
    <mergeCell ref="E4:G4"/>
    <mergeCell ref="H4:J4"/>
    <mergeCell ref="K4:M4"/>
    <mergeCell ref="N4:P4"/>
  </mergeCells>
  <pageMargins left="0.11811023622047245" right="0.31496062992125984" top="1.1417322834645669" bottom="0.35433070866141736" header="0.31496062992125984" footer="0.31496062992125984"/>
  <pageSetup paperSize="9" scale="6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методика</vt:lpstr>
      <vt:lpstr>расчет сбалансированности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2017-11-07T09:44:40Z</cp:lastPrinted>
  <dcterms:created xsi:type="dcterms:W3CDTF">2013-11-13T06:25:24Z</dcterms:created>
  <dcterms:modified xsi:type="dcterms:W3CDTF">2017-11-12T02:55:10Z</dcterms:modified>
</cp:coreProperties>
</file>