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1840" windowHeight="9270" activeTab="1"/>
  </bookViews>
  <sheets>
    <sheet name="методика" sheetId="1" r:id="rId1"/>
    <sheet name="расчет сбалансированности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1" i="2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G6"/>
  <c r="N6"/>
  <c r="N12" l="1"/>
  <c r="C22" l="1"/>
  <c r="O21"/>
  <c r="O17"/>
  <c r="O15"/>
  <c r="O13"/>
  <c r="O11"/>
  <c r="O9"/>
  <c r="J22"/>
  <c r="G21"/>
  <c r="G19"/>
  <c r="P19" s="1"/>
  <c r="G17"/>
  <c r="G15"/>
  <c r="G13"/>
  <c r="P13" s="1"/>
  <c r="G11"/>
  <c r="P11" s="1"/>
  <c r="G9"/>
  <c r="P9" s="1"/>
  <c r="G7"/>
  <c r="O6"/>
  <c r="P17"/>
  <c r="N7"/>
  <c r="N8"/>
  <c r="N9"/>
  <c r="N10"/>
  <c r="N11"/>
  <c r="N13"/>
  <c r="N14"/>
  <c r="N15"/>
  <c r="N16"/>
  <c r="N17"/>
  <c r="N18"/>
  <c r="N19"/>
  <c r="N20"/>
  <c r="N21"/>
  <c r="B22"/>
  <c r="D22"/>
  <c r="M22"/>
  <c r="L22"/>
  <c r="K22"/>
  <c r="H22"/>
  <c r="E22"/>
  <c r="P21" l="1"/>
  <c r="P15"/>
  <c r="I22"/>
  <c r="P7"/>
  <c r="P6"/>
  <c r="O20"/>
  <c r="G20"/>
  <c r="P20" s="1"/>
  <c r="O19"/>
  <c r="O18"/>
  <c r="G18"/>
  <c r="P18" s="1"/>
  <c r="O16"/>
  <c r="G16"/>
  <c r="P16" s="1"/>
  <c r="O14"/>
  <c r="G14"/>
  <c r="P14" s="1"/>
  <c r="O12"/>
  <c r="G12"/>
  <c r="P12" s="1"/>
  <c r="O10"/>
  <c r="G10"/>
  <c r="P10" s="1"/>
  <c r="O8"/>
  <c r="G8"/>
  <c r="O7"/>
  <c r="F22"/>
  <c r="N22"/>
  <c r="O22" l="1"/>
  <c r="G22"/>
  <c r="P8"/>
  <c r="P22" s="1"/>
</calcChain>
</file>

<file path=xl/sharedStrings.xml><?xml version="1.0" encoding="utf-8"?>
<sst xmlns="http://schemas.openxmlformats.org/spreadsheetml/2006/main" count="38" uniqueCount="38">
  <si>
    <t>МЕТОДИКА</t>
  </si>
  <si>
    <t>распределения дотаций бюджетам поселений на поддержку мер</t>
  </si>
  <si>
    <t>1. Настоящая методика распределения дотаций бюджетам поселений на поддержку мер по обеспечению сбалансированности бюджетов регламентирует отношения по предоставлению дотаций на исполнение полномочий сельских поселений в соответствии с Законом РФ № 131-ФЗ  от 06.10.2003 «Об общих принципах организации местного самоуправления в РФ».</t>
  </si>
  <si>
    <t>2. Дотации на  поддержку мер по обеспечению сбалансированности бюджетов предоставляются в пределах объема бюджетных средств, предусмотренных на указанные цели в районном бюджете на соответствующий финансовый год.</t>
  </si>
  <si>
    <t>4. Размер предоставляемой дотации определяется по формуле:</t>
  </si>
  <si>
    <t>3. Дотации предоставляются финансово-экономическим управлением администрации Идринского района на лицевые счета поселений, открытые в УФК по Красноярскому краю.</t>
  </si>
  <si>
    <t xml:space="preserve"> Дс - сумма дотации на поддержку мер по обеспечению сбалансированности бюджетов поселений;</t>
  </si>
  <si>
    <t>Дс = Р-(СД+Дрффп+Дкффп), где</t>
  </si>
  <si>
    <t>СД - собственные доходы поселения (налоговые и неналоговые);</t>
  </si>
  <si>
    <t>Дрффп - размер дотации из районного фонда финансовой поддержки поселений;</t>
  </si>
  <si>
    <t>Дкффп - размер дотации из краевого фонда финансовой поддержки поселений;</t>
  </si>
  <si>
    <t>Наименование поселений</t>
  </si>
  <si>
    <t>Всего</t>
  </si>
  <si>
    <t>Р - расчет необходимых средств на исполнение полномочий в полном объеме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</t>
  </si>
  <si>
    <t>Дотация на сбалансированность поселений, Дс</t>
  </si>
  <si>
    <t>Налоговые и неналоговые доходы бюджетов, СД</t>
  </si>
  <si>
    <t>Дотация на выравнивание бюджетной обеспеченности поселений за счет районного бюджета, Дрффп</t>
  </si>
  <si>
    <t>Дотация на выравнивание бюджетной обеспеченности поселений за счет краевого бюджета, Дкффп</t>
  </si>
  <si>
    <t>Расходы поселений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назначение), Р</t>
  </si>
  <si>
    <t>рублей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</si>
  <si>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</si>
  <si>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</si>
  <si>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</si>
  <si>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</si>
  <si>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</si>
  <si>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</si>
  <si>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</si>
  <si>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</si>
  <si>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</si>
  <si>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</si>
  <si>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</si>
  <si>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</si>
  <si>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</si>
  <si>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</si>
  <si>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</si>
  <si>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</si>
  <si>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по обеспечению сбалансированности бюджетов на 2017 год и плановый период 2018-2019 гг</t>
  </si>
  <si>
    <t>Методика распределения дотаций бюджетам поселений на поддержку мер по обеспечению сбалансированности бюджетов на 2017 год и плановый период 2018-2019 годов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</si>
</sst>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wrapText="1"/>
    </xf>
    <xf numFmtId="0" fontId="0" fillId="0" borderId="0" xfId="0" applyAlignment="1"/>
    <xf numFmtId="0" fontId="5" fillId="0" borderId="1" xfId="0" applyFont="1" applyBorder="1" applyAlignment="1"/>
    <xf numFmtId="0" fontId="1" fillId="0" borderId="0" xfId="0" applyFont="1" applyAlignment="1"/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4" fontId="7" fillId="0" borderId="8" xfId="0" applyNumberFormat="1" applyFont="1" applyFill="1" applyBorder="1" applyAlignment="1">
      <alignment horizontal="center"/>
    </xf>
    <xf numFmtId="4" fontId="7" fillId="0" borderId="8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M7" sqref="M7"/>
    </sheetView>
  </sheetViews>
  <sheetFormatPr defaultRowHeight="15"/>
  <sheetData>
    <row r="1" spans="1:10" ht="18.7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8.7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42.75" customHeight="1">
      <c r="A3" s="12" t="s">
        <v>36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18.75">
      <c r="A4" s="1"/>
    </row>
    <row r="5" spans="1:10" ht="18.75">
      <c r="A5" s="1"/>
    </row>
    <row r="6" spans="1:10" ht="110.25" customHeight="1">
      <c r="A6" s="13" t="s">
        <v>2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78" customHeight="1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ht="63" customHeight="1">
      <c r="A8" s="11" t="s">
        <v>5</v>
      </c>
      <c r="B8" s="11"/>
      <c r="C8" s="11"/>
      <c r="D8" s="11"/>
      <c r="E8" s="11"/>
      <c r="F8" s="11"/>
      <c r="G8" s="11"/>
      <c r="H8" s="11"/>
      <c r="I8" s="11"/>
      <c r="J8" s="11"/>
    </row>
    <row r="9" spans="1:10" ht="21.75" customHeight="1">
      <c r="A9" s="11" t="s">
        <v>4</v>
      </c>
      <c r="B9" s="11"/>
      <c r="C9" s="11"/>
      <c r="D9" s="11"/>
      <c r="E9" s="11"/>
      <c r="F9" s="11"/>
      <c r="G9" s="11"/>
      <c r="H9" s="11"/>
      <c r="I9" s="11"/>
      <c r="J9" s="11"/>
    </row>
    <row r="10" spans="1:10" ht="18.75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38.25" customHeight="1">
      <c r="A11" s="11" t="s">
        <v>6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79.5" customHeight="1">
      <c r="A12" s="11" t="s">
        <v>13</v>
      </c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18.75">
      <c r="A13" s="11" t="s">
        <v>8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40.5" customHeight="1">
      <c r="A14" s="11" t="s">
        <v>9</v>
      </c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40.5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  <c r="J15" s="11"/>
    </row>
  </sheetData>
  <mergeCells count="13">
    <mergeCell ref="A8:J8"/>
    <mergeCell ref="A9:J9"/>
    <mergeCell ref="A10:J10"/>
    <mergeCell ref="A1:J1"/>
    <mergeCell ref="A2:J2"/>
    <mergeCell ref="A3:J3"/>
    <mergeCell ref="A7:J7"/>
    <mergeCell ref="A6:J6"/>
    <mergeCell ref="A15:J15"/>
    <mergeCell ref="A11:J11"/>
    <mergeCell ref="A12:J12"/>
    <mergeCell ref="A13:J13"/>
    <mergeCell ref="A14:J14"/>
  </mergeCells>
  <pageMargins left="1.299212598425197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2"/>
  <sheetViews>
    <sheetView tabSelected="1" topLeftCell="C5" workbookViewId="0">
      <selection activeCell="H6" sqref="H6:J21"/>
    </sheetView>
  </sheetViews>
  <sheetFormatPr defaultRowHeight="15"/>
  <cols>
    <col min="1" max="1" width="18.140625" customWidth="1"/>
    <col min="2" max="3" width="14" customWidth="1"/>
    <col min="4" max="4" width="14.7109375" customWidth="1"/>
    <col min="5" max="5" width="14" customWidth="1"/>
    <col min="6" max="6" width="14.28515625" customWidth="1"/>
    <col min="7" max="7" width="13.85546875" customWidth="1"/>
    <col min="8" max="8" width="13.140625" customWidth="1"/>
    <col min="9" max="9" width="13.7109375" customWidth="1"/>
    <col min="10" max="10" width="13.28515625" customWidth="1"/>
    <col min="11" max="11" width="14.140625" customWidth="1"/>
    <col min="12" max="12" width="13.85546875" customWidth="1"/>
    <col min="13" max="13" width="14.28515625" customWidth="1"/>
    <col min="14" max="14" width="15.140625" customWidth="1"/>
    <col min="15" max="15" width="14.28515625" customWidth="1"/>
    <col min="16" max="16" width="14.7109375" customWidth="1"/>
  </cols>
  <sheetData>
    <row r="2" spans="1:16" ht="15.75">
      <c r="A2" s="16" t="s">
        <v>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5.75" thickBot="1">
      <c r="P3" s="3" t="s">
        <v>19</v>
      </c>
    </row>
    <row r="4" spans="1:16" ht="69.75" customHeight="1">
      <c r="A4" s="17" t="s">
        <v>11</v>
      </c>
      <c r="B4" s="14" t="s">
        <v>18</v>
      </c>
      <c r="C4" s="15"/>
      <c r="D4" s="15"/>
      <c r="E4" s="14" t="s">
        <v>17</v>
      </c>
      <c r="F4" s="15"/>
      <c r="G4" s="18"/>
      <c r="H4" s="14" t="s">
        <v>16</v>
      </c>
      <c r="I4" s="15"/>
      <c r="J4" s="18"/>
      <c r="K4" s="19" t="s">
        <v>15</v>
      </c>
      <c r="L4" s="20"/>
      <c r="M4" s="21"/>
      <c r="N4" s="14" t="s">
        <v>14</v>
      </c>
      <c r="O4" s="15"/>
      <c r="P4" s="18"/>
    </row>
    <row r="5" spans="1:16">
      <c r="A5" s="17"/>
      <c r="B5" s="2">
        <v>2017</v>
      </c>
      <c r="C5" s="2">
        <v>2018</v>
      </c>
      <c r="D5" s="2">
        <v>2019</v>
      </c>
      <c r="E5" s="2">
        <v>2017</v>
      </c>
      <c r="F5" s="2">
        <v>2018</v>
      </c>
      <c r="G5" s="2">
        <v>2019</v>
      </c>
      <c r="H5" s="2">
        <v>2017</v>
      </c>
      <c r="I5" s="2">
        <v>2018</v>
      </c>
      <c r="J5" s="2">
        <v>2019</v>
      </c>
      <c r="K5" s="2">
        <v>2017</v>
      </c>
      <c r="L5" s="2">
        <v>2018</v>
      </c>
      <c r="M5" s="2">
        <v>2019</v>
      </c>
      <c r="N5" s="2">
        <v>2017</v>
      </c>
      <c r="O5" s="2">
        <v>2018</v>
      </c>
      <c r="P5" s="2">
        <v>2019</v>
      </c>
    </row>
    <row r="6" spans="1:16" s="5" customFormat="1" ht="26.25">
      <c r="A6" s="4" t="s">
        <v>20</v>
      </c>
      <c r="B6" s="9">
        <v>3558412</v>
      </c>
      <c r="C6" s="9">
        <v>3408412</v>
      </c>
      <c r="D6" s="9">
        <v>3408412</v>
      </c>
      <c r="E6" s="8">
        <v>617155</v>
      </c>
      <c r="F6" s="8">
        <v>493724</v>
      </c>
      <c r="G6" s="8">
        <f>F6</f>
        <v>493724</v>
      </c>
      <c r="H6" s="8">
        <v>543947</v>
      </c>
      <c r="I6" s="8">
        <f>H6</f>
        <v>543947</v>
      </c>
      <c r="J6" s="8">
        <f>H6</f>
        <v>543947</v>
      </c>
      <c r="K6" s="22">
        <v>337219</v>
      </c>
      <c r="L6" s="23">
        <v>345075</v>
      </c>
      <c r="M6" s="24">
        <v>354715</v>
      </c>
      <c r="N6" s="8">
        <f>B6-E6-H6-K6</f>
        <v>2060091</v>
      </c>
      <c r="O6" s="8">
        <f>C6-F6-I6-L6</f>
        <v>2025666</v>
      </c>
      <c r="P6" s="8">
        <f>D6-G6-J6-M6</f>
        <v>2016026</v>
      </c>
    </row>
    <row r="7" spans="1:16" s="5" customFormat="1" ht="26.25">
      <c r="A7" s="4" t="s">
        <v>21</v>
      </c>
      <c r="B7" s="9">
        <v>4940362</v>
      </c>
      <c r="C7" s="9">
        <v>4740362</v>
      </c>
      <c r="D7" s="9">
        <v>4740362</v>
      </c>
      <c r="E7" s="8">
        <v>349050</v>
      </c>
      <c r="F7" s="8">
        <v>279240</v>
      </c>
      <c r="G7" s="8">
        <f>F7</f>
        <v>279240</v>
      </c>
      <c r="H7" s="8">
        <v>656894</v>
      </c>
      <c r="I7" s="8">
        <f t="shared" ref="I7:I21" si="0">H7</f>
        <v>656894</v>
      </c>
      <c r="J7" s="8">
        <f t="shared" ref="J7:J21" si="1">H7</f>
        <v>656894</v>
      </c>
      <c r="K7" s="22">
        <v>150318</v>
      </c>
      <c r="L7" s="23">
        <v>153929</v>
      </c>
      <c r="M7" s="24">
        <v>158753</v>
      </c>
      <c r="N7" s="8">
        <f t="shared" ref="N7:N21" si="2">B7-E7-H7-K7</f>
        <v>3784100</v>
      </c>
      <c r="O7" s="8">
        <f t="shared" ref="O7:O21" si="3">C7-F7-I7-L7</f>
        <v>3650299</v>
      </c>
      <c r="P7" s="8">
        <f t="shared" ref="P7:P21" si="4">D7-G7-J7-M7</f>
        <v>3645475</v>
      </c>
    </row>
    <row r="8" spans="1:16" s="5" customFormat="1" ht="26.25">
      <c r="A8" s="4" t="s">
        <v>22</v>
      </c>
      <c r="B8" s="9">
        <v>3199095</v>
      </c>
      <c r="C8" s="9">
        <v>3199095</v>
      </c>
      <c r="D8" s="9">
        <v>3199095</v>
      </c>
      <c r="E8" s="8">
        <v>329780</v>
      </c>
      <c r="F8" s="8">
        <v>263824</v>
      </c>
      <c r="G8" s="8">
        <f t="shared" ref="G8:G21" si="5">F8</f>
        <v>263824</v>
      </c>
      <c r="H8" s="8">
        <v>394287</v>
      </c>
      <c r="I8" s="8">
        <f t="shared" si="0"/>
        <v>394287</v>
      </c>
      <c r="J8" s="8">
        <f t="shared" si="1"/>
        <v>394287</v>
      </c>
      <c r="K8" s="22">
        <v>792630</v>
      </c>
      <c r="L8" s="23">
        <v>807971</v>
      </c>
      <c r="M8" s="24">
        <v>823677</v>
      </c>
      <c r="N8" s="8">
        <f t="shared" si="2"/>
        <v>1682398</v>
      </c>
      <c r="O8" s="8">
        <f t="shared" si="3"/>
        <v>1733013</v>
      </c>
      <c r="P8" s="8">
        <f t="shared" si="4"/>
        <v>1717307</v>
      </c>
    </row>
    <row r="9" spans="1:16" s="5" customFormat="1" ht="26.25">
      <c r="A9" s="4" t="s">
        <v>23</v>
      </c>
      <c r="B9" s="9">
        <v>3801893</v>
      </c>
      <c r="C9" s="9">
        <v>3801893</v>
      </c>
      <c r="D9" s="9">
        <v>3801893</v>
      </c>
      <c r="E9" s="8">
        <v>514292</v>
      </c>
      <c r="F9" s="8">
        <v>411434</v>
      </c>
      <c r="G9" s="8">
        <f t="shared" si="5"/>
        <v>411434</v>
      </c>
      <c r="H9" s="8">
        <v>643730</v>
      </c>
      <c r="I9" s="8">
        <f t="shared" si="0"/>
        <v>643730</v>
      </c>
      <c r="J9" s="8">
        <f t="shared" si="1"/>
        <v>643730</v>
      </c>
      <c r="K9" s="22">
        <v>452221</v>
      </c>
      <c r="L9" s="23">
        <v>466081</v>
      </c>
      <c r="M9" s="24">
        <v>481981</v>
      </c>
      <c r="N9" s="8">
        <f t="shared" si="2"/>
        <v>2191650</v>
      </c>
      <c r="O9" s="8">
        <f t="shared" si="3"/>
        <v>2280648</v>
      </c>
      <c r="P9" s="8">
        <f t="shared" si="4"/>
        <v>2264748</v>
      </c>
    </row>
    <row r="10" spans="1:16" s="5" customFormat="1" ht="26.25">
      <c r="A10" s="4" t="s">
        <v>24</v>
      </c>
      <c r="B10" s="9">
        <v>6015016</v>
      </c>
      <c r="C10" s="9">
        <v>6015016</v>
      </c>
      <c r="D10" s="9">
        <v>6015016</v>
      </c>
      <c r="E10" s="8">
        <v>822910</v>
      </c>
      <c r="F10" s="8">
        <v>658328</v>
      </c>
      <c r="G10" s="8">
        <f t="shared" si="5"/>
        <v>658328</v>
      </c>
      <c r="H10" s="8">
        <v>417251</v>
      </c>
      <c r="I10" s="8">
        <f t="shared" si="0"/>
        <v>417251</v>
      </c>
      <c r="J10" s="8">
        <f t="shared" si="1"/>
        <v>417251</v>
      </c>
      <c r="K10" s="22">
        <v>555643</v>
      </c>
      <c r="L10" s="23">
        <v>568771</v>
      </c>
      <c r="M10" s="24">
        <v>583878</v>
      </c>
      <c r="N10" s="8">
        <f t="shared" si="2"/>
        <v>4219212</v>
      </c>
      <c r="O10" s="8">
        <f t="shared" si="3"/>
        <v>4370666</v>
      </c>
      <c r="P10" s="8">
        <f t="shared" si="4"/>
        <v>4355559</v>
      </c>
    </row>
    <row r="11" spans="1:16" s="5" customFormat="1" ht="26.25">
      <c r="A11" s="4" t="s">
        <v>25</v>
      </c>
      <c r="B11" s="9">
        <v>4422444</v>
      </c>
      <c r="C11" s="9">
        <v>4422444</v>
      </c>
      <c r="D11" s="9">
        <v>4422444</v>
      </c>
      <c r="E11" s="8">
        <v>708675</v>
      </c>
      <c r="F11" s="8">
        <v>566940</v>
      </c>
      <c r="G11" s="8">
        <f t="shared" si="5"/>
        <v>566940</v>
      </c>
      <c r="H11" s="8">
        <v>430815</v>
      </c>
      <c r="I11" s="8">
        <f t="shared" si="0"/>
        <v>430815</v>
      </c>
      <c r="J11" s="8">
        <f t="shared" si="1"/>
        <v>430815</v>
      </c>
      <c r="K11" s="22">
        <v>432133</v>
      </c>
      <c r="L11" s="23">
        <v>444138</v>
      </c>
      <c r="M11" s="24">
        <v>458075</v>
      </c>
      <c r="N11" s="8">
        <f t="shared" si="2"/>
        <v>2850821</v>
      </c>
      <c r="O11" s="8">
        <f t="shared" si="3"/>
        <v>2980551</v>
      </c>
      <c r="P11" s="8">
        <f t="shared" si="4"/>
        <v>2966614</v>
      </c>
    </row>
    <row r="12" spans="1:16" s="5" customFormat="1" ht="26.25">
      <c r="A12" s="4" t="s">
        <v>26</v>
      </c>
      <c r="B12" s="10">
        <v>13366589</v>
      </c>
      <c r="C12" s="10">
        <v>13001736</v>
      </c>
      <c r="D12" s="10">
        <v>13419927</v>
      </c>
      <c r="E12" s="8">
        <v>3603765</v>
      </c>
      <c r="F12" s="8">
        <v>2883010</v>
      </c>
      <c r="G12" s="8">
        <f t="shared" si="5"/>
        <v>2883010</v>
      </c>
      <c r="H12" s="8">
        <v>209560</v>
      </c>
      <c r="I12" s="8">
        <f t="shared" si="0"/>
        <v>209560</v>
      </c>
      <c r="J12" s="8">
        <f t="shared" si="1"/>
        <v>209560</v>
      </c>
      <c r="K12" s="22">
        <v>9553264</v>
      </c>
      <c r="L12" s="22">
        <v>9909166</v>
      </c>
      <c r="M12" s="25">
        <v>10327357</v>
      </c>
      <c r="N12" s="8">
        <f>B12-E12-H12-K12</f>
        <v>0</v>
      </c>
      <c r="O12" s="8">
        <f t="shared" si="3"/>
        <v>0</v>
      </c>
      <c r="P12" s="8">
        <f t="shared" si="4"/>
        <v>0</v>
      </c>
    </row>
    <row r="13" spans="1:16" s="5" customFormat="1" ht="26.25">
      <c r="A13" s="4" t="s">
        <v>27</v>
      </c>
      <c r="B13" s="9">
        <v>3209875</v>
      </c>
      <c r="C13" s="9">
        <v>3209875</v>
      </c>
      <c r="D13" s="9">
        <v>3209875</v>
      </c>
      <c r="E13" s="8">
        <v>383646</v>
      </c>
      <c r="F13" s="8">
        <v>306917</v>
      </c>
      <c r="G13" s="8">
        <f t="shared" si="5"/>
        <v>306917</v>
      </c>
      <c r="H13" s="8">
        <v>335327</v>
      </c>
      <c r="I13" s="8">
        <f t="shared" si="0"/>
        <v>335327</v>
      </c>
      <c r="J13" s="8">
        <f t="shared" si="1"/>
        <v>335327</v>
      </c>
      <c r="K13" s="22">
        <v>404536</v>
      </c>
      <c r="L13" s="23">
        <v>417090</v>
      </c>
      <c r="M13" s="24">
        <v>430611</v>
      </c>
      <c r="N13" s="8">
        <f t="shared" si="2"/>
        <v>2086366</v>
      </c>
      <c r="O13" s="8">
        <f t="shared" si="3"/>
        <v>2150541</v>
      </c>
      <c r="P13" s="8">
        <f t="shared" si="4"/>
        <v>2137020</v>
      </c>
    </row>
    <row r="14" spans="1:16" s="5" customFormat="1">
      <c r="A14" s="4" t="s">
        <v>28</v>
      </c>
      <c r="B14" s="9">
        <v>3435844</v>
      </c>
      <c r="C14" s="9">
        <v>3435844</v>
      </c>
      <c r="D14" s="9">
        <v>3435844</v>
      </c>
      <c r="E14" s="8">
        <v>355116</v>
      </c>
      <c r="F14" s="8">
        <v>284093</v>
      </c>
      <c r="G14" s="8">
        <f t="shared" si="5"/>
        <v>284093</v>
      </c>
      <c r="H14" s="8">
        <v>450949</v>
      </c>
      <c r="I14" s="8">
        <f t="shared" si="0"/>
        <v>450949</v>
      </c>
      <c r="J14" s="8">
        <f t="shared" si="1"/>
        <v>450949</v>
      </c>
      <c r="K14" s="22">
        <v>363911</v>
      </c>
      <c r="L14" s="23">
        <v>379458</v>
      </c>
      <c r="M14" s="24">
        <v>396574</v>
      </c>
      <c r="N14" s="8">
        <f t="shared" si="2"/>
        <v>2265868</v>
      </c>
      <c r="O14" s="8">
        <f t="shared" si="3"/>
        <v>2321344</v>
      </c>
      <c r="P14" s="8">
        <f t="shared" si="4"/>
        <v>2304228</v>
      </c>
    </row>
    <row r="15" spans="1:16" s="5" customFormat="1" ht="26.25">
      <c r="A15" s="4" t="s">
        <v>29</v>
      </c>
      <c r="B15" s="9">
        <v>3916059</v>
      </c>
      <c r="C15" s="9">
        <v>3916059</v>
      </c>
      <c r="D15" s="9">
        <v>3916059</v>
      </c>
      <c r="E15" s="8">
        <v>229555</v>
      </c>
      <c r="F15" s="8">
        <v>183644</v>
      </c>
      <c r="G15" s="8">
        <f t="shared" si="5"/>
        <v>183644</v>
      </c>
      <c r="H15" s="8">
        <v>621431</v>
      </c>
      <c r="I15" s="8">
        <f t="shared" si="0"/>
        <v>621431</v>
      </c>
      <c r="J15" s="8">
        <f t="shared" si="1"/>
        <v>621431</v>
      </c>
      <c r="K15" s="22">
        <v>365855</v>
      </c>
      <c r="L15" s="23">
        <v>371570</v>
      </c>
      <c r="M15" s="24">
        <v>378872</v>
      </c>
      <c r="N15" s="8">
        <f t="shared" si="2"/>
        <v>2699218</v>
      </c>
      <c r="O15" s="8">
        <f t="shared" si="3"/>
        <v>2739414</v>
      </c>
      <c r="P15" s="8">
        <f t="shared" si="4"/>
        <v>2732112</v>
      </c>
    </row>
    <row r="16" spans="1:16" s="5" customFormat="1" ht="26.25">
      <c r="A16" s="4" t="s">
        <v>30</v>
      </c>
      <c r="B16" s="9">
        <v>6240866</v>
      </c>
      <c r="C16" s="9">
        <v>6040866</v>
      </c>
      <c r="D16" s="9">
        <v>6040866</v>
      </c>
      <c r="E16" s="8">
        <v>780890</v>
      </c>
      <c r="F16" s="8">
        <v>624712</v>
      </c>
      <c r="G16" s="8">
        <f t="shared" si="5"/>
        <v>624712</v>
      </c>
      <c r="H16" s="8">
        <v>739256</v>
      </c>
      <c r="I16" s="8">
        <f t="shared" si="0"/>
        <v>739256</v>
      </c>
      <c r="J16" s="8">
        <f t="shared" si="1"/>
        <v>739256</v>
      </c>
      <c r="K16" s="22">
        <v>458916</v>
      </c>
      <c r="L16" s="23">
        <v>471139</v>
      </c>
      <c r="M16" s="24">
        <v>485087</v>
      </c>
      <c r="N16" s="8">
        <f t="shared" si="2"/>
        <v>4261804</v>
      </c>
      <c r="O16" s="8">
        <f t="shared" si="3"/>
        <v>4205759</v>
      </c>
      <c r="P16" s="8">
        <f t="shared" si="4"/>
        <v>4191811</v>
      </c>
    </row>
    <row r="17" spans="1:16" s="5" customFormat="1" ht="26.25">
      <c r="A17" s="4" t="s">
        <v>31</v>
      </c>
      <c r="B17" s="9">
        <v>3570548</v>
      </c>
      <c r="C17" s="9">
        <v>3570548</v>
      </c>
      <c r="D17" s="9">
        <v>3570548</v>
      </c>
      <c r="E17" s="8">
        <v>708928</v>
      </c>
      <c r="F17" s="8">
        <v>567142</v>
      </c>
      <c r="G17" s="8">
        <f t="shared" si="5"/>
        <v>567142</v>
      </c>
      <c r="H17" s="8">
        <v>396659</v>
      </c>
      <c r="I17" s="8">
        <f t="shared" si="0"/>
        <v>396659</v>
      </c>
      <c r="J17" s="8">
        <f t="shared" si="1"/>
        <v>396659</v>
      </c>
      <c r="K17" s="22">
        <v>308516</v>
      </c>
      <c r="L17" s="23">
        <v>318425</v>
      </c>
      <c r="M17" s="24">
        <v>329947</v>
      </c>
      <c r="N17" s="8">
        <f t="shared" si="2"/>
        <v>2156445</v>
      </c>
      <c r="O17" s="8">
        <f t="shared" si="3"/>
        <v>2288322</v>
      </c>
      <c r="P17" s="8">
        <f t="shared" si="4"/>
        <v>2276800</v>
      </c>
    </row>
    <row r="18" spans="1:16" s="5" customFormat="1" ht="26.25">
      <c r="A18" s="4" t="s">
        <v>32</v>
      </c>
      <c r="B18" s="9">
        <v>4058503</v>
      </c>
      <c r="C18" s="9">
        <v>3908503</v>
      </c>
      <c r="D18" s="9">
        <v>3908503</v>
      </c>
      <c r="E18" s="8">
        <v>372482</v>
      </c>
      <c r="F18" s="8">
        <v>297986</v>
      </c>
      <c r="G18" s="8">
        <f t="shared" si="5"/>
        <v>297986</v>
      </c>
      <c r="H18" s="8">
        <v>653746</v>
      </c>
      <c r="I18" s="8">
        <f t="shared" si="0"/>
        <v>653746</v>
      </c>
      <c r="J18" s="8">
        <f t="shared" si="1"/>
        <v>653746</v>
      </c>
      <c r="K18" s="22">
        <v>180675</v>
      </c>
      <c r="L18" s="23">
        <v>186633</v>
      </c>
      <c r="M18" s="24">
        <v>194092</v>
      </c>
      <c r="N18" s="8">
        <f t="shared" si="2"/>
        <v>2851600</v>
      </c>
      <c r="O18" s="8">
        <f t="shared" si="3"/>
        <v>2770138</v>
      </c>
      <c r="P18" s="8">
        <f t="shared" si="4"/>
        <v>2762679</v>
      </c>
    </row>
    <row r="19" spans="1:16" s="5" customFormat="1">
      <c r="A19" s="4" t="s">
        <v>33</v>
      </c>
      <c r="B19" s="9">
        <v>5487746</v>
      </c>
      <c r="C19" s="9">
        <v>5297746</v>
      </c>
      <c r="D19" s="9">
        <v>5297746</v>
      </c>
      <c r="E19" s="8">
        <v>854749</v>
      </c>
      <c r="F19" s="8">
        <v>683799</v>
      </c>
      <c r="G19" s="8">
        <f t="shared" si="5"/>
        <v>683799</v>
      </c>
      <c r="H19" s="8">
        <v>472813</v>
      </c>
      <c r="I19" s="8">
        <f t="shared" si="0"/>
        <v>472813</v>
      </c>
      <c r="J19" s="8">
        <f t="shared" si="1"/>
        <v>472813</v>
      </c>
      <c r="K19" s="22">
        <v>485775</v>
      </c>
      <c r="L19" s="23">
        <v>502559</v>
      </c>
      <c r="M19" s="24">
        <v>521406</v>
      </c>
      <c r="N19" s="8">
        <f t="shared" si="2"/>
        <v>3674409</v>
      </c>
      <c r="O19" s="8">
        <f t="shared" si="3"/>
        <v>3638575</v>
      </c>
      <c r="P19" s="8">
        <f t="shared" si="4"/>
        <v>3619728</v>
      </c>
    </row>
    <row r="20" spans="1:16" s="5" customFormat="1" ht="26.25">
      <c r="A20" s="4" t="s">
        <v>34</v>
      </c>
      <c r="B20" s="9">
        <v>4074360</v>
      </c>
      <c r="C20" s="9">
        <v>4074360</v>
      </c>
      <c r="D20" s="9">
        <v>4074360</v>
      </c>
      <c r="E20" s="8">
        <v>415957</v>
      </c>
      <c r="F20" s="8">
        <v>332766</v>
      </c>
      <c r="G20" s="8">
        <f t="shared" si="5"/>
        <v>332766</v>
      </c>
      <c r="H20" s="8">
        <v>1558077</v>
      </c>
      <c r="I20" s="8">
        <f t="shared" si="0"/>
        <v>1558077</v>
      </c>
      <c r="J20" s="8">
        <f t="shared" si="1"/>
        <v>1558077</v>
      </c>
      <c r="K20" s="22">
        <v>420146</v>
      </c>
      <c r="L20" s="23">
        <v>429085</v>
      </c>
      <c r="M20" s="24">
        <v>439926</v>
      </c>
      <c r="N20" s="8">
        <f t="shared" si="2"/>
        <v>1680180</v>
      </c>
      <c r="O20" s="8">
        <f t="shared" si="3"/>
        <v>1754432</v>
      </c>
      <c r="P20" s="8">
        <f t="shared" si="4"/>
        <v>1743591</v>
      </c>
    </row>
    <row r="21" spans="1:16" s="5" customFormat="1" ht="26.25">
      <c r="A21" s="4" t="s">
        <v>35</v>
      </c>
      <c r="B21" s="9">
        <v>3390820</v>
      </c>
      <c r="C21" s="9">
        <v>3390820</v>
      </c>
      <c r="D21" s="9">
        <v>3390820</v>
      </c>
      <c r="E21" s="8">
        <v>485550</v>
      </c>
      <c r="F21" s="8">
        <v>388441</v>
      </c>
      <c r="G21" s="8">
        <f t="shared" si="5"/>
        <v>388441</v>
      </c>
      <c r="H21" s="8">
        <v>401206</v>
      </c>
      <c r="I21" s="8">
        <f t="shared" si="0"/>
        <v>401206</v>
      </c>
      <c r="J21" s="8">
        <f t="shared" si="1"/>
        <v>401206</v>
      </c>
      <c r="K21" s="22">
        <v>281954</v>
      </c>
      <c r="L21" s="23">
        <v>290994</v>
      </c>
      <c r="M21" s="24">
        <v>301915</v>
      </c>
      <c r="N21" s="8">
        <f t="shared" si="2"/>
        <v>2222110</v>
      </c>
      <c r="O21" s="8">
        <f t="shared" si="3"/>
        <v>2310179</v>
      </c>
      <c r="P21" s="8">
        <f t="shared" si="4"/>
        <v>2299258</v>
      </c>
    </row>
    <row r="22" spans="1:16" s="7" customFormat="1" ht="15.75" thickBot="1">
      <c r="A22" s="6" t="s">
        <v>12</v>
      </c>
      <c r="B22" s="26">
        <f>SUM(B6:B21)</f>
        <v>76688432</v>
      </c>
      <c r="C22" s="26">
        <f t="shared" ref="C22:D22" si="6">SUM(C6:C21)</f>
        <v>75433579</v>
      </c>
      <c r="D22" s="26">
        <f t="shared" si="6"/>
        <v>75851770</v>
      </c>
      <c r="E22" s="26">
        <f>SUM(E6:E21)</f>
        <v>11532500</v>
      </c>
      <c r="F22" s="26">
        <f>SUM(F6:F21)</f>
        <v>9226000</v>
      </c>
      <c r="G22" s="26">
        <f>SUM(G6:G21)</f>
        <v>9226000</v>
      </c>
      <c r="H22" s="26">
        <f t="shared" ref="H22:M22" si="7">SUM(H6:H21)</f>
        <v>8925948</v>
      </c>
      <c r="I22" s="26">
        <f t="shared" si="7"/>
        <v>8925948</v>
      </c>
      <c r="J22" s="26">
        <f t="shared" si="7"/>
        <v>8925948</v>
      </c>
      <c r="K22" s="27">
        <f t="shared" si="7"/>
        <v>15543712</v>
      </c>
      <c r="L22" s="28">
        <f t="shared" si="7"/>
        <v>16062084</v>
      </c>
      <c r="M22" s="29">
        <f t="shared" si="7"/>
        <v>16666866</v>
      </c>
      <c r="N22" s="26">
        <f t="shared" ref="N22:P22" si="8">SUM(N6:N21)</f>
        <v>40686272</v>
      </c>
      <c r="O22" s="26">
        <f t="shared" si="8"/>
        <v>41219547</v>
      </c>
      <c r="P22" s="26">
        <f t="shared" si="8"/>
        <v>41032956</v>
      </c>
    </row>
  </sheetData>
  <mergeCells count="7">
    <mergeCell ref="B4:D4"/>
    <mergeCell ref="A2:P2"/>
    <mergeCell ref="A4:A5"/>
    <mergeCell ref="E4:G4"/>
    <mergeCell ref="H4:J4"/>
    <mergeCell ref="K4:M4"/>
    <mergeCell ref="N4:P4"/>
  </mergeCells>
  <pageMargins left="0.11811023622047245" right="0.31496062992125984" top="1.1417322834645669" bottom="0.35433070866141736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методика</vt:lpstr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2016-11-01T06:57:54Z</cp:lastPrinted>
  <dcterms:created xsi:type="dcterms:W3CDTF">2013-11-13T06:25:24Z</dcterms:created>
  <dcterms:modified xsi:type="dcterms:W3CDTF">2016-11-01T06:57:55Z</dcterms:modified>
</cp:coreProperties>
</file>