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320" yWindow="45" windowWidth="13815" windowHeight="11640" tabRatio="870"/>
  </bookViews>
  <sheets>
    <sheet name="ПРОГНОЗ НА 2015-2017" sheetId="21" r:id="rId1"/>
  </sheets>
  <definedNames>
    <definedName name="bold_col_number">#REF!</definedName>
    <definedName name="Colspan">#REF!</definedName>
    <definedName name="first_table_col">#REF!</definedName>
    <definedName name="first_table_row1">#REF!</definedName>
    <definedName name="first_table_row2">#REF!</definedName>
    <definedName name="max_col_razn">#REF!</definedName>
    <definedName name="nc">#REF!</definedName>
    <definedName name="need_bold_rows">#REF!</definedName>
    <definedName name="need_build_down">#REF!</definedName>
    <definedName name="need_control_sum">#REF!</definedName>
    <definedName name="page_to_sheet_br">#REF!</definedName>
    <definedName name="razn_down_rows">#REF!</definedName>
    <definedName name="rows_to_delete">#REF!</definedName>
    <definedName name="rows_to_last">#REF!</definedName>
    <definedName name="Signature_in_razn">#REF!</definedName>
    <definedName name="_xlnm.Print_Area" localSheetId="0">'ПРОГНОЗ НА 2015-2017'!$A$1:$D$44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C9" i="21"/>
  <c r="C29"/>
  <c r="D9"/>
  <c r="D29"/>
  <c r="B9"/>
  <c r="B29"/>
  <c r="D25"/>
  <c r="D30"/>
  <c r="B25"/>
  <c r="B30"/>
  <c r="B28"/>
  <c r="B27"/>
  <c r="C25"/>
  <c r="C30"/>
  <c r="C42"/>
  <c r="D42"/>
  <c r="B42"/>
  <c r="C37"/>
  <c r="D37"/>
  <c r="B37"/>
  <c r="C34"/>
  <c r="D34"/>
  <c r="B34"/>
  <c r="C31"/>
  <c r="D31"/>
  <c r="B31"/>
  <c r="D26"/>
  <c r="D28"/>
  <c r="D27"/>
  <c r="C28"/>
  <c r="C27"/>
  <c r="C26"/>
  <c r="B26"/>
</calcChain>
</file>

<file path=xl/sharedStrings.xml><?xml version="1.0" encoding="utf-8"?>
<sst xmlns="http://schemas.openxmlformats.org/spreadsheetml/2006/main" count="46" uniqueCount="44">
  <si>
    <t>Кредиты кредитных организаций в валюте Российской Федерации</t>
  </si>
  <si>
    <t>Наименование показателей</t>
  </si>
  <si>
    <t>Всего доходов</t>
  </si>
  <si>
    <t>Дефицит (-) / Профицит (+)</t>
  </si>
  <si>
    <t>Источники финансирования дефицита</t>
  </si>
  <si>
    <t xml:space="preserve">      - получение кредитов</t>
  </si>
  <si>
    <t xml:space="preserve"> Государственные ценные бумаги, номинальная        
стоимость которых указана в валюте Российской Федерации</t>
  </si>
  <si>
    <t xml:space="preserve">      -размещение государственных ценных бумаг</t>
  </si>
  <si>
    <t xml:space="preserve">      -погашение государственных ценных бумаг </t>
  </si>
  <si>
    <t xml:space="preserve">      -погашение кредитов</t>
  </si>
  <si>
    <t xml:space="preserve">      -возврат бюджетных кредитов</t>
  </si>
  <si>
    <t>Изменение остатков средств бюджета</t>
  </si>
  <si>
    <t xml:space="preserve"> Бюджетные кредиты, предоставленные бюджетам МО и юридическим лицам</t>
  </si>
  <si>
    <t xml:space="preserve">      -выдача бюджетных кредитов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</si>
  <si>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</si>
  <si>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</si>
  <si>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</si>
  <si>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</si>
  <si>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</si>
  <si>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</si>
  <si>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</si>
  <si>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</si>
  <si>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</si>
  <si>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ДОХОДЫ</t>
  </si>
  <si>
    <t>Налоговые и неналоговые доходы</t>
  </si>
  <si>
    <t>Безвозмездные поступления</t>
  </si>
  <si>
    <t>Доходы от предпринимательской и иной приносящей доход деятельности</t>
  </si>
  <si>
    <t>РАСХОДЫ</t>
  </si>
  <si>
    <t>Условно утверждаемые расходы</t>
  </si>
  <si>
    <t>Средства от продажи акций и иных форм участия в капитале, находящихся в собственности субъектов Российской Федерации</t>
  </si>
  <si>
    <t xml:space="preserve">     -увеличение остатков средств бюджета</t>
  </si>
  <si>
    <t xml:space="preserve">     -уменьшение остатков средств бюджета</t>
  </si>
  <si>
    <t>Бюджетные кредиты от других бюджетов бюджетной системы Российской Федерации в валюте Российской Федерации</t>
  </si>
  <si>
    <t>Возврат бюджетных кредитов, предоставленных на строительство реконструкцию, капитальный ремонт, ремонт и содержание автомобильных дорог общего пользования , возврат которых осуществляется субъектом Российской Федерации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</si>
  <si>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</si>
  <si>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</si>
  <si>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</si>
  <si>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( рублей)</t>
  </si>
  <si>
    <t>Культура и кинематография</t>
  </si>
  <si>
    <t>Здравоохранение, физическая культура и спорт</t>
  </si>
  <si>
    <t xml:space="preserve">2015 год </t>
  </si>
  <si>
    <t xml:space="preserve">2016 год </t>
  </si>
  <si>
    <t>Прогноз консолидированного бюджета Идринского района 
на 2015-2017 годы</t>
  </si>
  <si>
    <t xml:space="preserve">2017 год 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</si>
</sst>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#,##0.0"/>
    <numFmt numFmtId="168" formatCode="0.0%"/>
  </numFmts>
  <fonts count="34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i/>
      <sz val="1"/>
      <color indexed="16"/>
      <name val="Courier"/>
      <family val="1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color indexed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5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5" fillId="0" borderId="0">
      <protection locked="0"/>
    </xf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9" applyNumberFormat="0" applyFont="0" applyAlignment="0" applyProtection="0"/>
    <xf numFmtId="9" fontId="1" fillId="0" borderId="0" applyFont="0" applyFill="0" applyBorder="0" applyAlignment="0" applyProtection="0"/>
    <xf numFmtId="0" fontId="21" fillId="0" borderId="10" applyNumberFormat="0" applyFill="0" applyAlignment="0" applyProtection="0"/>
    <xf numFmtId="0" fontId="2" fillId="0" borderId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3" fillId="0" borderId="0">
      <protection locked="0"/>
    </xf>
  </cellStyleXfs>
  <cellXfs count="41">
    <xf numFmtId="0" fontId="0" fillId="0" borderId="0" xfId="0"/>
    <xf numFmtId="0" fontId="25" fillId="0" borderId="0" xfId="0" applyFont="1"/>
    <xf numFmtId="164" fontId="25" fillId="0" borderId="11" xfId="0" applyNumberFormat="1" applyFont="1" applyBorder="1" applyAlignment="1">
      <alignment horizontal="right"/>
    </xf>
    <xf numFmtId="0" fontId="26" fillId="0" borderId="0" xfId="0" applyFont="1"/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horizontal="left" vertical="justify"/>
    </xf>
    <xf numFmtId="0" fontId="25" fillId="0" borderId="11" xfId="0" applyFont="1" applyFill="1" applyBorder="1" applyAlignment="1">
      <alignment wrapText="1"/>
    </xf>
    <xf numFmtId="164" fontId="25" fillId="0" borderId="11" xfId="0" applyNumberFormat="1" applyFont="1" applyFill="1" applyBorder="1" applyAlignment="1">
      <alignment wrapText="1"/>
    </xf>
    <xf numFmtId="0" fontId="24" fillId="0" borderId="11" xfId="0" applyFont="1" applyFill="1" applyBorder="1" applyAlignment="1">
      <alignment wrapText="1"/>
    </xf>
    <xf numFmtId="164" fontId="24" fillId="0" borderId="11" xfId="0" applyNumberFormat="1" applyFont="1" applyFill="1" applyBorder="1" applyAlignment="1">
      <alignment wrapText="1"/>
    </xf>
    <xf numFmtId="0" fontId="30" fillId="0" borderId="0" xfId="0" applyFont="1"/>
    <xf numFmtId="0" fontId="26" fillId="0" borderId="0" xfId="0" applyFont="1" applyAlignment="1"/>
    <xf numFmtId="0" fontId="24" fillId="0" borderId="12" xfId="0" applyFont="1" applyFill="1" applyBorder="1" applyAlignment="1">
      <alignment wrapText="1"/>
    </xf>
    <xf numFmtId="0" fontId="28" fillId="0" borderId="11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wrapText="1"/>
    </xf>
    <xf numFmtId="164" fontId="25" fillId="0" borderId="11" xfId="0" applyNumberFormat="1" applyFont="1" applyFill="1" applyBorder="1" applyAlignment="1">
      <alignment horizontal="right" wrapText="1"/>
    </xf>
    <xf numFmtId="0" fontId="30" fillId="0" borderId="11" xfId="0" applyFont="1" applyFill="1" applyBorder="1" applyAlignment="1">
      <alignment wrapText="1"/>
    </xf>
    <xf numFmtId="49" fontId="26" fillId="0" borderId="11" xfId="0" applyNumberFormat="1" applyFont="1" applyFill="1" applyBorder="1" applyAlignment="1">
      <alignment wrapText="1"/>
    </xf>
    <xf numFmtId="0" fontId="26" fillId="0" borderId="0" xfId="0" applyFont="1" applyFill="1" applyBorder="1" applyAlignment="1">
      <alignment horizontal="right" wrapText="1"/>
    </xf>
    <xf numFmtId="0" fontId="29" fillId="0" borderId="1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wrapText="1"/>
    </xf>
    <xf numFmtId="0" fontId="30" fillId="0" borderId="11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4" fontId="31" fillId="0" borderId="11" xfId="0" applyNumberFormat="1" applyFont="1" applyFill="1" applyBorder="1" applyAlignment="1">
      <alignment wrapText="1"/>
    </xf>
    <xf numFmtId="164" fontId="32" fillId="0" borderId="11" xfId="0" applyNumberFormat="1" applyFont="1" applyFill="1" applyBorder="1" applyAlignment="1">
      <alignment wrapText="1"/>
    </xf>
    <xf numFmtId="164" fontId="32" fillId="0" borderId="11" xfId="0" applyNumberFormat="1" applyFont="1" applyFill="1" applyBorder="1" applyAlignment="1">
      <alignment horizontal="right" wrapText="1"/>
    </xf>
    <xf numFmtId="168" fontId="26" fillId="0" borderId="0" xfId="53" applyNumberFormat="1" applyFont="1"/>
    <xf numFmtId="0" fontId="33" fillId="0" borderId="0" xfId="0" applyFont="1"/>
    <xf numFmtId="0" fontId="27" fillId="0" borderId="0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vertical="justify" wrapText="1"/>
    </xf>
    <xf numFmtId="0" fontId="24" fillId="0" borderId="14" xfId="0" applyFont="1" applyFill="1" applyBorder="1" applyAlignment="1">
      <alignment horizontal="center" vertical="justify" wrapText="1"/>
    </xf>
    <xf numFmtId="0" fontId="24" fillId="0" borderId="15" xfId="0" applyFont="1" applyFill="1" applyBorder="1" applyAlignment="1">
      <alignment horizontal="center" vertical="justify" wrapText="1"/>
    </xf>
    <xf numFmtId="0" fontId="24" fillId="0" borderId="12" xfId="0" applyFont="1" applyFill="1" applyBorder="1" applyAlignment="1">
      <alignment horizontal="center" wrapText="1"/>
    </xf>
    <xf numFmtId="0" fontId="24" fillId="0" borderId="14" xfId="0" applyFont="1" applyFill="1" applyBorder="1" applyAlignment="1">
      <alignment horizontal="center" wrapText="1"/>
    </xf>
    <xf numFmtId="0" fontId="24" fillId="0" borderId="15" xfId="0" applyFont="1" applyFill="1" applyBorder="1" applyAlignment="1">
      <alignment horizontal="center" wrapText="1"/>
    </xf>
  </cellXfs>
  <cellStyles count="61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20% - Акцент1" xfId="8" builtinId="30" customBuiltin="1"/>
    <cellStyle name="20% - Акцент2" xfId="9" builtinId="34" customBuiltin="1"/>
    <cellStyle name="20% - Акцент3" xfId="10" builtinId="38" customBuiltin="1"/>
    <cellStyle name="20% - Акцент4" xfId="11" builtinId="42" customBuiltin="1"/>
    <cellStyle name="20% - Акцент5" xfId="12" builtinId="46" customBuiltin="1"/>
    <cellStyle name="20% - Акцент6" xfId="13" builtinId="50" customBuiltin="1"/>
    <cellStyle name="40% - Акцент1" xfId="14" builtinId="31" customBuiltin="1"/>
    <cellStyle name="40% - Акцент2" xfId="15" builtinId="35" customBuiltin="1"/>
    <cellStyle name="40% - Акцент3" xfId="16" builtinId="39" customBuiltin="1"/>
    <cellStyle name="40% - Акцент4" xfId="17" builtinId="43" customBuiltin="1"/>
    <cellStyle name="40% - Акцент5" xfId="18" builtinId="47" customBuiltin="1"/>
    <cellStyle name="40% - Акцент6" xfId="19" builtinId="51" customBuiltin="1"/>
    <cellStyle name="60% - Акцент1" xfId="20" builtinId="32" customBuiltin="1"/>
    <cellStyle name="60% - Акцент2" xfId="21" builtinId="36" customBuiltin="1"/>
    <cellStyle name="60% - Акцент3" xfId="22" builtinId="40" customBuiltin="1"/>
    <cellStyle name="60% - Акцент4" xfId="23" builtinId="44" customBuiltin="1"/>
    <cellStyle name="60% - Акцент5" xfId="24" builtinId="48" customBuiltin="1"/>
    <cellStyle name="60% - Акцент6" xfId="25" builtinId="52" customBuiltin="1"/>
    <cellStyle name="F2" xfId="26"/>
    <cellStyle name="F3" xfId="27"/>
    <cellStyle name="F4" xfId="28"/>
    <cellStyle name="F5" xfId="29"/>
    <cellStyle name="F6" xfId="30"/>
    <cellStyle name="F7" xfId="31"/>
    <cellStyle name="F8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Стиль 1" xfId="55"/>
    <cellStyle name="Текст предупреждения" xfId="56" builtinId="11" customBuiltin="1"/>
    <cellStyle name="Тысячи [0]_перечис.11" xfId="57"/>
    <cellStyle name="Тысячи_перечис.11" xfId="58"/>
    <cellStyle name="Хороший" xfId="59" builtinId="26" customBuiltin="1"/>
    <cellStyle name="Џђћ–…ќ’ќ›‰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F46"/>
  <sheetViews>
    <sheetView tabSelected="1" view="pageBreakPreview" topLeftCell="A7" zoomScaleNormal="85" workbookViewId="0">
      <selection activeCell="B19" sqref="B19"/>
    </sheetView>
  </sheetViews>
  <sheetFormatPr defaultRowHeight="12.75"/>
  <cols>
    <col min="1" max="1" width="61" style="15" customWidth="1"/>
    <col min="2" max="2" width="16.140625" style="3" customWidth="1"/>
    <col min="3" max="4" width="16.5703125" style="3" customWidth="1"/>
    <col min="5" max="16384" width="9.140625" style="3"/>
  </cols>
  <sheetData>
    <row r="1" spans="1:6" ht="36.75" customHeight="1">
      <c r="A1" s="34" t="s">
        <v>42</v>
      </c>
      <c r="B1" s="34"/>
      <c r="C1" s="34"/>
      <c r="D1" s="34"/>
    </row>
    <row r="2" spans="1:6" ht="15" customHeight="1">
      <c r="A2" s="16"/>
      <c r="B2" s="16"/>
      <c r="C2" s="16"/>
      <c r="D2" s="21" t="s">
        <v>37</v>
      </c>
    </row>
    <row r="3" spans="1:6" s="28" customFormat="1" ht="24.75" customHeight="1">
      <c r="A3" s="27" t="s">
        <v>1</v>
      </c>
      <c r="B3" s="27" t="s">
        <v>40</v>
      </c>
      <c r="C3" s="27" t="s">
        <v>41</v>
      </c>
      <c r="D3" s="27" t="s">
        <v>43</v>
      </c>
    </row>
    <row r="4" spans="1:6" s="5" customFormat="1" ht="12">
      <c r="A4" s="4">
        <v>1</v>
      </c>
      <c r="B4" s="4">
        <v>2</v>
      </c>
      <c r="C4" s="22">
        <v>3</v>
      </c>
      <c r="D4" s="22">
        <v>4</v>
      </c>
    </row>
    <row r="5" spans="1:6" s="6" customFormat="1" ht="15.75">
      <c r="A5" s="35" t="s">
        <v>23</v>
      </c>
      <c r="B5" s="36"/>
      <c r="C5" s="36"/>
      <c r="D5" s="37"/>
    </row>
    <row r="6" spans="1:6" ht="15.75">
      <c r="A6" s="7" t="s">
        <v>24</v>
      </c>
      <c r="B6" s="8">
        <v>41026608</v>
      </c>
      <c r="C6" s="2">
        <v>43970093</v>
      </c>
      <c r="D6" s="2">
        <v>46965811</v>
      </c>
    </row>
    <row r="7" spans="1:6" ht="15.75">
      <c r="A7" s="7" t="s">
        <v>25</v>
      </c>
      <c r="B7" s="8">
        <v>411454375</v>
      </c>
      <c r="C7" s="2">
        <v>422966193</v>
      </c>
      <c r="D7" s="2">
        <v>425948637</v>
      </c>
    </row>
    <row r="8" spans="1:6" ht="31.5">
      <c r="A8" s="7" t="s">
        <v>26</v>
      </c>
      <c r="B8" s="8"/>
      <c r="C8" s="2"/>
      <c r="D8" s="2"/>
    </row>
    <row r="9" spans="1:6" s="11" customFormat="1" ht="15.75">
      <c r="A9" s="9" t="s">
        <v>2</v>
      </c>
      <c r="B9" s="10">
        <f>B6+B7+B8</f>
        <v>452480983</v>
      </c>
      <c r="C9" s="10">
        <f>C6+C7+C8</f>
        <v>466936286</v>
      </c>
      <c r="D9" s="10">
        <f>D6+D7+D8</f>
        <v>472914448</v>
      </c>
    </row>
    <row r="10" spans="1:6" s="12" customFormat="1" ht="15.75">
      <c r="A10" s="38" t="s">
        <v>27</v>
      </c>
      <c r="B10" s="39"/>
      <c r="C10" s="39"/>
      <c r="D10" s="40"/>
    </row>
    <row r="11" spans="1:6" ht="15.75">
      <c r="A11" s="7" t="s">
        <v>15</v>
      </c>
      <c r="B11" s="8">
        <v>59236957</v>
      </c>
      <c r="C11" s="2">
        <v>58077357</v>
      </c>
      <c r="D11" s="2">
        <v>58071857</v>
      </c>
    </row>
    <row r="12" spans="1:6" ht="15.75">
      <c r="A12" s="7" t="s">
        <v>16</v>
      </c>
      <c r="B12" s="8">
        <v>681500</v>
      </c>
      <c r="C12" s="2">
        <v>682800</v>
      </c>
      <c r="D12" s="2">
        <v>639800</v>
      </c>
    </row>
    <row r="13" spans="1:6" ht="33" customHeight="1">
      <c r="A13" s="7" t="s">
        <v>17</v>
      </c>
      <c r="B13" s="8">
        <v>2923277</v>
      </c>
      <c r="C13" s="2">
        <v>2923277</v>
      </c>
      <c r="D13" s="2">
        <v>2923277</v>
      </c>
    </row>
    <row r="14" spans="1:6" ht="15.75">
      <c r="A14" s="7" t="s">
        <v>18</v>
      </c>
      <c r="B14" s="8">
        <v>10933623</v>
      </c>
      <c r="C14" s="2">
        <v>11597027</v>
      </c>
      <c r="D14" s="2">
        <v>11545859</v>
      </c>
    </row>
    <row r="15" spans="1:6" ht="15.75">
      <c r="A15" s="7" t="s">
        <v>19</v>
      </c>
      <c r="B15" s="8">
        <v>6986420</v>
      </c>
      <c r="C15" s="2">
        <v>7558354</v>
      </c>
      <c r="D15" s="2">
        <v>8306172</v>
      </c>
    </row>
    <row r="16" spans="1:6" ht="15.75">
      <c r="A16" s="7" t="s">
        <v>20</v>
      </c>
      <c r="B16" s="8">
        <v>0</v>
      </c>
      <c r="C16" s="2">
        <v>0</v>
      </c>
      <c r="D16" s="2">
        <v>0</v>
      </c>
      <c r="F16" s="33"/>
    </row>
    <row r="17" spans="1:4" ht="15.75">
      <c r="A17" s="7" t="s">
        <v>21</v>
      </c>
      <c r="B17" s="8">
        <v>274476997</v>
      </c>
      <c r="C17" s="2">
        <v>274506797</v>
      </c>
      <c r="D17" s="2">
        <v>274506797</v>
      </c>
    </row>
    <row r="18" spans="1:4" ht="15.75">
      <c r="A18" s="7" t="s">
        <v>38</v>
      </c>
      <c r="B18" s="8">
        <v>56720489</v>
      </c>
      <c r="C18" s="2">
        <v>56423561</v>
      </c>
      <c r="D18" s="2">
        <v>56423561</v>
      </c>
    </row>
    <row r="19" spans="1:4" ht="15.75">
      <c r="A19" s="7" t="s">
        <v>39</v>
      </c>
      <c r="B19" s="8">
        <v>246400</v>
      </c>
      <c r="C19" s="2">
        <v>246400</v>
      </c>
      <c r="D19" s="2">
        <v>246400</v>
      </c>
    </row>
    <row r="20" spans="1:4" ht="15.75">
      <c r="A20" s="7" t="s">
        <v>22</v>
      </c>
      <c r="B20" s="8">
        <v>48698392</v>
      </c>
      <c r="C20" s="2">
        <v>48830492</v>
      </c>
      <c r="D20" s="2">
        <v>48088992</v>
      </c>
    </row>
    <row r="21" spans="1:4" ht="15.75">
      <c r="A21" s="17" t="s">
        <v>34</v>
      </c>
      <c r="B21" s="8">
        <v>420569</v>
      </c>
      <c r="C21" s="2">
        <v>420569</v>
      </c>
      <c r="D21" s="2">
        <v>420569</v>
      </c>
    </row>
    <row r="22" spans="1:4" ht="15.75">
      <c r="A22" s="17" t="s">
        <v>35</v>
      </c>
      <c r="B22" s="8"/>
      <c r="C22" s="2"/>
      <c r="D22" s="2"/>
    </row>
    <row r="23" spans="1:4" ht="15.75">
      <c r="A23" s="17" t="s">
        <v>36</v>
      </c>
      <c r="B23" s="8"/>
      <c r="C23" s="2"/>
      <c r="D23" s="2"/>
    </row>
    <row r="24" spans="1:4" ht="15.75">
      <c r="A24" s="17" t="s">
        <v>28</v>
      </c>
      <c r="B24" s="8"/>
      <c r="C24" s="2">
        <v>5769652</v>
      </c>
      <c r="D24" s="2">
        <v>11841164</v>
      </c>
    </row>
    <row r="25" spans="1:4" ht="15.75">
      <c r="A25" s="13" t="s">
        <v>14</v>
      </c>
      <c r="B25" s="29">
        <f>SUM(B11:B24)</f>
        <v>461324624</v>
      </c>
      <c r="C25" s="29">
        <f>SUM(C11:C24)</f>
        <v>467036286</v>
      </c>
      <c r="D25" s="29">
        <f>SUM(D11:D24)</f>
        <v>473014448</v>
      </c>
    </row>
    <row r="26" spans="1:4" s="1" customFormat="1" ht="15.75">
      <c r="A26" s="7" t="s">
        <v>3</v>
      </c>
      <c r="B26" s="30">
        <f>B9-B25</f>
        <v>-8843641</v>
      </c>
      <c r="C26" s="30">
        <f>C9-C25</f>
        <v>-100000</v>
      </c>
      <c r="D26" s="30">
        <f>D9-D25</f>
        <v>-100000</v>
      </c>
    </row>
    <row r="27" spans="1:4" s="11" customFormat="1" ht="15.75">
      <c r="A27" s="14" t="s">
        <v>4</v>
      </c>
      <c r="B27" s="30">
        <f>B28+B31+B34+B37+B40+B41+B42</f>
        <v>8843641</v>
      </c>
      <c r="C27" s="30">
        <f>C28+C31+C34+C37+C40+C41+C42</f>
        <v>100000</v>
      </c>
      <c r="D27" s="30">
        <f>D28+D31+D34+D37+D40+D41+D42</f>
        <v>100000</v>
      </c>
    </row>
    <row r="28" spans="1:4" s="11" customFormat="1" ht="15.75">
      <c r="A28" s="19" t="s">
        <v>11</v>
      </c>
      <c r="B28" s="30">
        <f>B29+B30</f>
        <v>8843641</v>
      </c>
      <c r="C28" s="30">
        <f>C29+C30</f>
        <v>100000</v>
      </c>
      <c r="D28" s="30">
        <f>D29+D30</f>
        <v>100000</v>
      </c>
    </row>
    <row r="29" spans="1:4" s="11" customFormat="1" ht="15.75">
      <c r="A29" s="20" t="s">
        <v>30</v>
      </c>
      <c r="B29" s="8">
        <f>-B9</f>
        <v>-452480983</v>
      </c>
      <c r="C29" s="8">
        <f>-C9</f>
        <v>-466936286</v>
      </c>
      <c r="D29" s="8">
        <f>-D9</f>
        <v>-472914448</v>
      </c>
    </row>
    <row r="30" spans="1:4" s="11" customFormat="1" ht="15.75">
      <c r="A30" s="20" t="s">
        <v>31</v>
      </c>
      <c r="B30" s="8">
        <f>B25</f>
        <v>461324624</v>
      </c>
      <c r="C30" s="8">
        <f>C25</f>
        <v>467036286</v>
      </c>
      <c r="D30" s="8">
        <f>D25</f>
        <v>473014448</v>
      </c>
    </row>
    <row r="31" spans="1:4" ht="27" customHeight="1">
      <c r="A31" s="19" t="s">
        <v>6</v>
      </c>
      <c r="B31" s="30">
        <f>B32-B33</f>
        <v>0</v>
      </c>
      <c r="C31" s="30">
        <f>C32-C33</f>
        <v>0</v>
      </c>
      <c r="D31" s="30">
        <f>D32-D33</f>
        <v>0</v>
      </c>
    </row>
    <row r="32" spans="1:4" ht="15.75">
      <c r="A32" s="23" t="s">
        <v>7</v>
      </c>
      <c r="B32" s="18"/>
      <c r="C32" s="2"/>
      <c r="D32" s="2"/>
    </row>
    <row r="33" spans="1:4" ht="15.75">
      <c r="A33" s="23" t="s">
        <v>8</v>
      </c>
      <c r="B33" s="18"/>
      <c r="C33" s="2"/>
      <c r="D33" s="2"/>
    </row>
    <row r="34" spans="1:4" ht="15.75">
      <c r="A34" s="24" t="s">
        <v>0</v>
      </c>
      <c r="B34" s="30">
        <f>B35-B36</f>
        <v>0</v>
      </c>
      <c r="C34" s="30">
        <f>C35-C36</f>
        <v>0</v>
      </c>
      <c r="D34" s="30">
        <f>D35-D36</f>
        <v>0</v>
      </c>
    </row>
    <row r="35" spans="1:4" ht="15.75">
      <c r="A35" s="23" t="s">
        <v>5</v>
      </c>
      <c r="B35" s="8"/>
      <c r="C35" s="2"/>
      <c r="D35" s="2"/>
    </row>
    <row r="36" spans="1:4" ht="15.75">
      <c r="A36" s="25" t="s">
        <v>9</v>
      </c>
      <c r="B36" s="8"/>
      <c r="C36" s="2"/>
      <c r="D36" s="2"/>
    </row>
    <row r="37" spans="1:4" ht="26.25">
      <c r="A37" s="19" t="s">
        <v>32</v>
      </c>
      <c r="B37" s="8">
        <f>B38-B39</f>
        <v>0</v>
      </c>
      <c r="C37" s="8">
        <f>C38-C39</f>
        <v>0</v>
      </c>
      <c r="D37" s="8">
        <f>D38-D39</f>
        <v>0</v>
      </c>
    </row>
    <row r="38" spans="1:4" ht="15.75">
      <c r="A38" s="23" t="s">
        <v>5</v>
      </c>
      <c r="B38" s="8"/>
      <c r="C38" s="2"/>
      <c r="D38" s="2"/>
    </row>
    <row r="39" spans="1:4" ht="15.75">
      <c r="A39" s="25" t="s">
        <v>9</v>
      </c>
      <c r="B39" s="8"/>
      <c r="C39" s="2"/>
      <c r="D39" s="2"/>
    </row>
    <row r="40" spans="1:4" ht="51.75">
      <c r="A40" s="26" t="s">
        <v>33</v>
      </c>
      <c r="B40" s="8"/>
      <c r="C40" s="2"/>
      <c r="D40" s="2"/>
    </row>
    <row r="41" spans="1:4" s="11" customFormat="1" ht="25.5">
      <c r="A41" s="24" t="s">
        <v>29</v>
      </c>
      <c r="B41" s="8"/>
      <c r="C41" s="2">
        <v>0</v>
      </c>
      <c r="D41" s="2">
        <v>0</v>
      </c>
    </row>
    <row r="42" spans="1:4" ht="26.25">
      <c r="A42" s="19" t="s">
        <v>12</v>
      </c>
      <c r="B42" s="31">
        <f>B43-B44</f>
        <v>0</v>
      </c>
      <c r="C42" s="31">
        <f>C43-C44</f>
        <v>0</v>
      </c>
      <c r="D42" s="31">
        <f>D43-D44</f>
        <v>0</v>
      </c>
    </row>
    <row r="43" spans="1:4" ht="15.75">
      <c r="A43" s="23" t="s">
        <v>10</v>
      </c>
      <c r="B43" s="18"/>
      <c r="C43" s="2"/>
      <c r="D43" s="2"/>
    </row>
    <row r="44" spans="1:4" ht="15.75">
      <c r="A44" s="23" t="s">
        <v>13</v>
      </c>
      <c r="B44" s="18"/>
      <c r="C44" s="2"/>
      <c r="D44" s="2"/>
    </row>
    <row r="46" spans="1:4">
      <c r="B46" s="32"/>
      <c r="C46" s="32"/>
      <c r="D46" s="32"/>
    </row>
  </sheetData>
  <mergeCells count="3">
    <mergeCell ref="A1:D1"/>
    <mergeCell ref="A5:D5"/>
    <mergeCell ref="A10:D10"/>
  </mergeCells>
  <phoneticPr fontId="6" type="noConversion"/>
  <pageMargins left="1.3385826771653544" right="0.19685039370078741" top="0.35433070866141736" bottom="0.31496062992125984" header="0.27559055118110237" footer="0.19685039370078741"/>
  <pageSetup paperSize="9" scale="75" firstPageNumber="138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НА 2015-2017</vt:lpstr>
      <vt:lpstr>'ПРОГНОЗ НА 2015-2017'!Область_печати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Admin</cp:lastModifiedBy>
  <cp:lastPrinted>2014-11-14T03:37:30Z</cp:lastPrinted>
  <dcterms:created xsi:type="dcterms:W3CDTF">2007-10-11T06:56:19Z</dcterms:created>
  <dcterms:modified xsi:type="dcterms:W3CDTF">2014-11-17T08:20:44Z</dcterms:modified>
</cp:coreProperties>
</file>