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Лист1!$A$1:$L$133</definedName>
  </definedNames>
  <calcPr calcId="125725"/>
</workbook>
</file>

<file path=xl/calcChain.xml><?xml version="1.0" encoding="utf-8"?>
<calcChain xmlns="http://schemas.openxmlformats.org/spreadsheetml/2006/main">
  <c r="I132" i="1"/>
  <c r="I131"/>
  <c r="I126"/>
  <c r="I128" s="1"/>
  <c r="I118"/>
  <c r="I122" s="1"/>
  <c r="I113"/>
  <c r="I103"/>
  <c r="I110" s="1"/>
  <c r="I101"/>
  <c r="I95"/>
  <c r="I86"/>
  <c r="I83"/>
  <c r="I74"/>
  <c r="I68"/>
  <c r="I63"/>
  <c r="I60"/>
  <c r="I41"/>
  <c r="I37"/>
  <c r="I34"/>
  <c r="I27"/>
  <c r="I21"/>
  <c r="G68"/>
  <c r="G19"/>
  <c r="H19"/>
  <c r="I19"/>
  <c r="J112"/>
  <c r="J113" s="1"/>
  <c r="J99"/>
  <c r="H95"/>
  <c r="G95"/>
  <c r="G86"/>
  <c r="J80"/>
  <c r="G74"/>
  <c r="J64"/>
  <c r="H63"/>
  <c r="G63"/>
  <c r="H60"/>
  <c r="G60"/>
  <c r="J60" s="1"/>
  <c r="J62"/>
  <c r="J61"/>
  <c r="H41"/>
  <c r="G41"/>
  <c r="J39"/>
  <c r="J34"/>
  <c r="H27"/>
  <c r="G27"/>
  <c r="H103"/>
  <c r="H110" s="1"/>
  <c r="G103"/>
  <c r="H83"/>
  <c r="G83"/>
  <c r="H68"/>
  <c r="H74"/>
  <c r="H86"/>
  <c r="G21"/>
  <c r="G34"/>
  <c r="G37"/>
  <c r="G132" s="1"/>
  <c r="H126"/>
  <c r="G126"/>
  <c r="H21"/>
  <c r="H34"/>
  <c r="H118"/>
  <c r="H122" s="1"/>
  <c r="G118"/>
  <c r="G122"/>
  <c r="H37"/>
  <c r="H113"/>
  <c r="G113"/>
  <c r="G101" l="1"/>
  <c r="G110"/>
  <c r="J95"/>
  <c r="H132"/>
  <c r="H131"/>
  <c r="G131"/>
  <c r="G130"/>
  <c r="H130"/>
  <c r="G66"/>
  <c r="H66"/>
  <c r="H101"/>
  <c r="J63"/>
  <c r="J19"/>
  <c r="H128" l="1"/>
  <c r="G128"/>
</calcChain>
</file>

<file path=xl/sharedStrings.xml><?xml version="1.0" encoding="utf-8"?>
<sst xmlns="http://schemas.openxmlformats.org/spreadsheetml/2006/main" count="167" uniqueCount="106">
  <si>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</si>
  <si>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</si>
  <si>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</si>
  <si>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</si>
  <si>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</si>
  <si>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</si>
  <si>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</si>
  <si>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</si>
  <si>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</si>
  <si>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2015 год</t>
  </si>
  <si>
    <t>2016 год</t>
  </si>
  <si>
    <t>Итого на период</t>
  </si>
  <si>
    <t>Цель: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</si>
  <si>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Управление образования администрации Идринского района</t>
  </si>
  <si>
    <t>Управление образования администрации Идриснкого района</t>
  </si>
  <si>
    <t xml:space="preserve">Ежегодно 348 ребенка получат услуги дошкольного образования </t>
  </si>
  <si>
    <t>Итого по задаче 1</t>
  </si>
  <si>
    <t>Итого по задаче 2</t>
  </si>
  <si>
    <t>Задача 3. Обеспечить развитие районной системы дополнительного образования</t>
  </si>
  <si>
    <t>Итого по задаче 3</t>
  </si>
  <si>
    <t>Задача 4. Содействовать выявлению и поддержке одаренных детей</t>
  </si>
  <si>
    <t>Итого по задаче 4</t>
  </si>
  <si>
    <t>Задача 5. Обеспечить безопасный, качественный отдых и оздоровление детей</t>
  </si>
  <si>
    <t>Ежегодно в загородных оздоровительных лагерях отдохнут 18 детей</t>
  </si>
  <si>
    <t>Управление образования администрации Идринского  района</t>
  </si>
  <si>
    <t xml:space="preserve">Ежегодно организованы лагеря с дневным пребыванием на базе 8 школ, в которых оздоровлены 1520ребенок </t>
  </si>
  <si>
    <t>Итого по задаче 5</t>
  </si>
  <si>
    <t>Перечень мероприятий подпрограммы с казанием объема средств на их реализацию и ожидаемых результатов</t>
  </si>
  <si>
    <t>Приложение № 2</t>
  </si>
  <si>
    <t xml:space="preserve">к подпрограмме 1 «Развитие </t>
  </si>
  <si>
    <t xml:space="preserve">дошкольного, общего и </t>
  </si>
  <si>
    <t xml:space="preserve">дополнительного образования детей», </t>
  </si>
  <si>
    <t xml:space="preserve">реализуемой в рамках муниципальной  </t>
  </si>
  <si>
    <t xml:space="preserve">программы «Создание условий для </t>
  </si>
  <si>
    <t xml:space="preserve">развития образования Идринского </t>
  </si>
  <si>
    <t>Задача 2. 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</si>
  <si>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Задача 1. Обеспечить доступность дошкольного образования, соответствующего единому стандарту качества дошкольного образования</t>
  </si>
  <si>
    <t>0702</t>
  </si>
  <si>
    <t>0117582</t>
  </si>
  <si>
    <t>0117583</t>
  </si>
  <si>
    <t>0118192</t>
  </si>
  <si>
    <t>0701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</si>
  <si>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</si>
  <si>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</si>
  <si>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</si>
  <si>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</si>
  <si>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0117556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</si>
  <si>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</si>
  <si>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Субвенция 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</si>
  <si>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0117566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</si>
  <si>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</si>
  <si>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</si>
  <si>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</si>
  <si>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</si>
  <si>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</si>
  <si>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Итого по задаче 6</t>
  </si>
  <si>
    <t>0118100</t>
  </si>
  <si>
    <t>Обеспечение деятельности (оказание услуг)  за счет средств от приносящей доход деятельности в рамках  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</si>
  <si>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</si>
  <si>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Обеспечение деятельности (оказание услуг) подведомственных учреждений в рамках подпрограммы "Развитие дошкольного общего и дополнительного образования детей" муниципальной программы Идринского района "Создание  условий для развития образования"</t>
  </si>
  <si>
    <t>0117564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</si>
  <si>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</si>
  <si>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</si>
  <si>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1004</t>
  </si>
  <si>
    <t>1003</t>
  </si>
  <si>
    <t>0707</t>
  </si>
  <si>
    <t>Проведение мероприятий  по профилактике безнадзорности и правонарушений несовершеннолетнних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</si>
  <si>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</si>
  <si>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ИТОГО ПО ПОДПРОГРАММЕ</t>
  </si>
  <si>
    <t>В ТОМ ЧИСЛЕ:</t>
  </si>
  <si>
    <t>МЕСТНЫЙ БЮДЖЕТ</t>
  </si>
  <si>
    <t>КРАЕВОЙ БЮДЖЕТ</t>
  </si>
  <si>
    <t>ВНЕБЮДЖЕТНЫЕ ИСТОЧНИКИ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</si>
  <si>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</si>
  <si>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</si>
  <si>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</si>
  <si>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</si>
  <si>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0700</t>
  </si>
  <si>
    <t>Выплата и доставка компенсации части родительской платы за присмотр и уход за детьми  в образовательных организациях края, реализующую  образовательную программу дошкольного образования в рамках подпрограммы "Развития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</si>
  <si>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</si>
  <si>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Региональные выплатыи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 , в рамках подпрограммы "Развитие дошкольного,общего и дополнительного образования детей" муниципальной программы Идринского района "Создание условий для развития образования"</t>
  </si>
  <si>
    <t>2017 год</t>
  </si>
  <si>
    <t>3 ребенка инвалида</t>
  </si>
  <si>
    <t>Ежегодно свыше 1472 школьников района получат услуги общего образования</t>
  </si>
  <si>
    <t>района на 2015-2017 годы"</t>
  </si>
  <si>
    <t>Разработаны и реализуются индивидуальные программы развития 225 детей</t>
  </si>
  <si>
    <t xml:space="preserve">Ежегодное оказывают дополнительные услуги 672 детям </t>
  </si>
  <si>
    <t>Обеспечены горячим питанием  за счет родительской платы 125 школьников</t>
  </si>
  <si>
    <t>1347 детей из малообеспеченных семей получают бесплатное школьное питание</t>
  </si>
  <si>
    <t>Компенсацию части родительской платы получат 115 человек ежемесячно</t>
  </si>
  <si>
    <t>0118193</t>
  </si>
  <si>
    <t>Проведение мероприятий   по безопаснности дорожного движения  в рамках подпрограммы подпрограммы "Развитие дошкольного,общего и дополнительного образования детей" муниципальной программы Идринского района " Создание условий для развития образования"</t>
  </si>
  <si>
    <t>Задача №6 Профилактика безнадзорности и правонарушений несовершеннолетних</t>
  </si>
  <si>
    <t>0111031</t>
  </si>
  <si>
    <t>Частичное финансирование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"Создангие условий для развития образования Идринского района на 2015-2017 годы"</t>
  </si>
  <si>
    <t>Софинансирование по субсидии на частичное финансирование      ( 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подпрограммы" Развитие дошкольного, общего и дополнительного образования детей" муниципальной программы Идринского района "Создангие условий для развития образования Идринского района на 2015-2017 годы"</t>
  </si>
  <si>
    <t xml:space="preserve">Проведение физкультурно- спортивных мероприятий в рамках подпрограммы 2Развитие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  </t>
  </si>
  <si>
    <t>1102</t>
  </si>
  <si>
    <t>0518180</t>
  </si>
  <si>
    <t>Субсидия на проведение реконструкции или капитального ремонта зданий муниципальных общеобразовательных организаций, находящихся в аварийном состоянии, в рамках подпрограммы " Развитие дошкольного, общего и дополнительного образования детей" муниципальной программы Идринского района " Развитие образования"</t>
  </si>
  <si>
    <t>0117562</t>
  </si>
  <si>
    <t>Софинансирование расходов на создание безопасных и комфортных для населения условий функционирования объектов муниципальной программы " Развитие дошкольного, общего и дополнительного образования детей" муниципальной программы Идринского района " Создание условий для развития образования Идринского района на 2015-2017 годы"</t>
  </si>
  <si>
    <t>0118345</t>
  </si>
  <si>
    <t>243</t>
  </si>
  <si>
    <t>( рубли.), годы</t>
  </si>
  <si>
    <t>Приложение № 3 к постановлениюадминистрации района от 03.06.2015 №244-п</t>
  </si>
</sst>
</file>

<file path=xl/styles.xml><?xml version="1.0" encoding="utf-8"?>
<styleSheet xmlns="http://schemas.openxmlformats.org/spreadsheetml/2006/main">
  <numFmts count="3">
    <numFmt numFmtId="164" formatCode="?"/>
    <numFmt numFmtId="165" formatCode="0.000"/>
    <numFmt numFmtId="166" formatCode="#,##0.00_р_."/>
  </numFmts>
  <fonts count="8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164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1" fillId="2" borderId="1" xfId="0" applyFont="1" applyFill="1" applyBorder="1"/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/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49" fontId="4" fillId="0" borderId="4" xfId="0" applyNumberFormat="1" applyFont="1" applyBorder="1" applyAlignment="1">
      <alignment vertical="top"/>
    </xf>
    <xf numFmtId="0" fontId="4" fillId="0" borderId="4" xfId="0" applyFont="1" applyBorder="1" applyAlignment="1">
      <alignment vertical="top"/>
    </xf>
    <xf numFmtId="49" fontId="3" fillId="2" borderId="1" xfId="0" applyNumberFormat="1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0" fontId="2" fillId="2" borderId="4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3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6" fontId="0" fillId="0" borderId="0" xfId="0" applyNumberFormat="1"/>
    <xf numFmtId="166" fontId="0" fillId="0" borderId="1" xfId="0" applyNumberFormat="1" applyBorder="1"/>
    <xf numFmtId="166" fontId="4" fillId="2" borderId="1" xfId="0" applyNumberFormat="1" applyFont="1" applyFill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166" fontId="2" fillId="2" borderId="4" xfId="0" applyNumberFormat="1" applyFont="1" applyFill="1" applyBorder="1" applyAlignment="1">
      <alignment horizontal="center" vertical="top"/>
    </xf>
    <xf numFmtId="166" fontId="2" fillId="2" borderId="9" xfId="0" applyNumberFormat="1" applyFont="1" applyFill="1" applyBorder="1" applyAlignment="1">
      <alignment horizontal="center" vertical="top"/>
    </xf>
    <xf numFmtId="166" fontId="2" fillId="2" borderId="10" xfId="0" applyNumberFormat="1" applyFont="1" applyFill="1" applyBorder="1" applyAlignment="1">
      <alignment vertical="top"/>
    </xf>
    <xf numFmtId="2" fontId="2" fillId="2" borderId="4" xfId="0" applyNumberFormat="1" applyFont="1" applyFill="1" applyBorder="1" applyAlignment="1">
      <alignment horizontal="center" vertical="top"/>
    </xf>
    <xf numFmtId="2" fontId="2" fillId="2" borderId="9" xfId="0" applyNumberFormat="1" applyFont="1" applyFill="1" applyBorder="1" applyAlignment="1">
      <alignment horizontal="center" vertical="top"/>
    </xf>
    <xf numFmtId="166" fontId="1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vertical="top"/>
    </xf>
    <xf numFmtId="166" fontId="2" fillId="2" borderId="0" xfId="0" applyNumberFormat="1" applyFont="1" applyFill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1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/>
    <xf numFmtId="166" fontId="2" fillId="2" borderId="1" xfId="0" applyNumberFormat="1" applyFont="1" applyFill="1" applyBorder="1"/>
    <xf numFmtId="166" fontId="2" fillId="2" borderId="3" xfId="0" applyNumberFormat="1" applyFont="1" applyFill="1" applyBorder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 applyProtection="1">
      <alignment horizontal="left" vertical="center" wrapText="1"/>
    </xf>
    <xf numFmtId="164" fontId="3" fillId="2" borderId="3" xfId="0" applyNumberFormat="1" applyFont="1" applyFill="1" applyBorder="1" applyAlignment="1" applyProtection="1">
      <alignment horizontal="left" vertical="center" wrapText="1"/>
    </xf>
    <xf numFmtId="164" fontId="3" fillId="2" borderId="4" xfId="0" applyNumberFormat="1" applyFont="1" applyFill="1" applyBorder="1" applyAlignment="1" applyProtection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2" fillId="2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2" borderId="2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165" fontId="2" fillId="2" borderId="2" xfId="0" applyNumberFormat="1" applyFont="1" applyFill="1" applyBorder="1" applyAlignment="1">
      <alignment horizontal="center" vertical="top" wrapText="1"/>
    </xf>
    <xf numFmtId="165" fontId="0" fillId="2" borderId="3" xfId="0" applyNumberFormat="1" applyFill="1" applyBorder="1" applyAlignment="1">
      <alignment horizontal="center" vertical="top" wrapText="1"/>
    </xf>
    <xf numFmtId="165" fontId="0" fillId="2" borderId="4" xfId="0" applyNumberForma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49" fontId="2" fillId="2" borderId="2" xfId="0" applyNumberFormat="1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2" borderId="1" xfId="0" applyFont="1" applyFill="1" applyBorder="1" applyAlignment="1"/>
    <xf numFmtId="0" fontId="2" fillId="2" borderId="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165" fontId="0" fillId="0" borderId="3" xfId="0" applyNumberFormat="1" applyBorder="1" applyAlignment="1">
      <alignment horizontal="center" vertical="top" wrapText="1"/>
    </xf>
    <xf numFmtId="165" fontId="0" fillId="0" borderId="4" xfId="0" applyNumberFormat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vertical="top"/>
    </xf>
    <xf numFmtId="49" fontId="2" fillId="2" borderId="4" xfId="0" applyNumberFormat="1" applyFont="1" applyFill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166" fontId="1" fillId="2" borderId="11" xfId="0" applyNumberFormat="1" applyFont="1" applyFill="1" applyBorder="1" applyAlignment="1">
      <alignment horizontal="right" vertical="top" wrapText="1"/>
    </xf>
    <xf numFmtId="166" fontId="1" fillId="2" borderId="1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9" fontId="2" fillId="2" borderId="2" xfId="0" applyNumberFormat="1" applyFont="1" applyFill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4" xfId="0" applyNumberFormat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top"/>
    </xf>
    <xf numFmtId="165" fontId="2" fillId="2" borderId="2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166" fontId="2" fillId="2" borderId="3" xfId="0" applyNumberFormat="1" applyFont="1" applyFill="1" applyBorder="1" applyAlignment="1">
      <alignment horizontal="center" vertical="top"/>
    </xf>
    <xf numFmtId="166" fontId="2" fillId="2" borderId="4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/>
    </xf>
    <xf numFmtId="0" fontId="2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166" fontId="2" fillId="2" borderId="2" xfId="0" applyNumberFormat="1" applyFont="1" applyFill="1" applyBorder="1" applyAlignment="1">
      <alignment vertical="top"/>
    </xf>
    <xf numFmtId="166" fontId="2" fillId="2" borderId="3" xfId="0" applyNumberFormat="1" applyFont="1" applyFill="1" applyBorder="1" applyAlignment="1">
      <alignment vertical="top"/>
    </xf>
    <xf numFmtId="166" fontId="2" fillId="2" borderId="4" xfId="0" applyNumberFormat="1" applyFont="1" applyFill="1" applyBorder="1" applyAlignment="1">
      <alignment vertical="top"/>
    </xf>
    <xf numFmtId="166" fontId="0" fillId="2" borderId="3" xfId="0" applyNumberFormat="1" applyFill="1" applyBorder="1" applyAlignment="1">
      <alignment horizontal="center"/>
    </xf>
    <xf numFmtId="166" fontId="0" fillId="2" borderId="4" xfId="0" applyNumberForma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3" xfId="0" applyNumberFormat="1" applyFont="1" applyFill="1" applyBorder="1" applyAlignment="1">
      <alignment horizontal="left" vertical="top"/>
    </xf>
    <xf numFmtId="49" fontId="2" fillId="2" borderId="4" xfId="0" applyNumberFormat="1" applyFont="1" applyFill="1" applyBorder="1" applyAlignment="1">
      <alignment horizontal="left" vertical="top"/>
    </xf>
    <xf numFmtId="0" fontId="0" fillId="0" borderId="3" xfId="0" applyBorder="1" applyAlignment="1"/>
    <xf numFmtId="0" fontId="0" fillId="0" borderId="4" xfId="0" applyBorder="1" applyAlignment="1"/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0" fontId="7" fillId="3" borderId="4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4"/>
  <sheetViews>
    <sheetView tabSelected="1" view="pageBreakPreview" topLeftCell="A64" zoomScale="50" zoomScaleNormal="100" zoomScaleSheetLayoutView="50" zoomScalePageLayoutView="60" workbookViewId="0">
      <selection activeCell="G14" sqref="G14:J14"/>
    </sheetView>
  </sheetViews>
  <sheetFormatPr defaultRowHeight="15"/>
  <cols>
    <col min="1" max="1" width="44.42578125" customWidth="1"/>
    <col min="2" max="2" width="28.85546875" customWidth="1"/>
    <col min="3" max="3" width="13.42578125" customWidth="1"/>
    <col min="4" max="4" width="11.140625" customWidth="1"/>
    <col min="5" max="5" width="14" customWidth="1"/>
    <col min="6" max="6" width="9.85546875" customWidth="1"/>
    <col min="7" max="7" width="23" customWidth="1"/>
    <col min="8" max="8" width="24.42578125" customWidth="1"/>
    <col min="9" max="9" width="23" customWidth="1"/>
    <col min="10" max="10" width="22.140625" customWidth="1"/>
    <col min="11" max="11" width="3.85546875" hidden="1" customWidth="1"/>
    <col min="12" max="12" width="17.5703125" customWidth="1"/>
  </cols>
  <sheetData>
    <row r="1" spans="1:12" ht="68.25" customHeight="1">
      <c r="A1" s="1"/>
      <c r="B1" s="1"/>
      <c r="C1" s="1"/>
      <c r="D1" s="1"/>
      <c r="E1" s="1"/>
      <c r="F1" s="1"/>
      <c r="G1" s="1"/>
      <c r="H1" s="1"/>
      <c r="I1" s="194" t="s">
        <v>105</v>
      </c>
      <c r="J1" s="195"/>
      <c r="K1" s="1"/>
      <c r="L1" s="1"/>
    </row>
    <row r="2" spans="1:12" ht="18.75">
      <c r="A2" s="1"/>
      <c r="B2" s="1"/>
      <c r="C2" s="1"/>
      <c r="D2" s="1"/>
      <c r="E2" s="1"/>
      <c r="F2" s="1"/>
      <c r="G2" s="1"/>
      <c r="H2" s="1"/>
      <c r="I2" s="1" t="s">
        <v>28</v>
      </c>
      <c r="J2" s="1"/>
      <c r="K2" s="1"/>
      <c r="L2" s="1"/>
    </row>
    <row r="3" spans="1:12" ht="18.75">
      <c r="A3" s="1"/>
      <c r="B3" s="1"/>
      <c r="C3" s="1"/>
      <c r="D3" s="1"/>
      <c r="E3" s="1"/>
      <c r="F3" s="1"/>
      <c r="G3" s="1"/>
      <c r="H3" s="1"/>
      <c r="I3" s="1" t="s">
        <v>29</v>
      </c>
      <c r="J3" s="1"/>
      <c r="K3" s="1"/>
      <c r="L3" s="1"/>
    </row>
    <row r="4" spans="1:12" ht="18.75">
      <c r="A4" s="1"/>
      <c r="B4" s="1"/>
      <c r="C4" s="1"/>
      <c r="D4" s="1"/>
      <c r="E4" s="1"/>
      <c r="F4" s="1"/>
      <c r="G4" s="1"/>
      <c r="H4" s="1"/>
      <c r="I4" s="1" t="s">
        <v>30</v>
      </c>
      <c r="J4" s="1"/>
      <c r="K4" s="1"/>
      <c r="L4" s="1"/>
    </row>
    <row r="5" spans="1:12" ht="18.75">
      <c r="A5" s="1"/>
      <c r="B5" s="1"/>
      <c r="C5" s="1"/>
      <c r="D5" s="1"/>
      <c r="E5" s="1"/>
      <c r="F5" s="1"/>
      <c r="G5" s="1"/>
      <c r="H5" s="1"/>
      <c r="I5" s="1" t="s">
        <v>31</v>
      </c>
      <c r="J5" s="1"/>
      <c r="K5" s="1"/>
      <c r="L5" s="1"/>
    </row>
    <row r="6" spans="1:12" ht="18.75">
      <c r="A6" s="1"/>
      <c r="B6" s="1"/>
      <c r="C6" s="1"/>
      <c r="D6" s="1"/>
      <c r="E6" s="1"/>
      <c r="F6" s="1"/>
      <c r="G6" s="1"/>
      <c r="H6" s="1"/>
      <c r="I6" s="1" t="s">
        <v>32</v>
      </c>
      <c r="J6" s="1"/>
      <c r="K6" s="1"/>
      <c r="L6" s="1"/>
    </row>
    <row r="7" spans="1:12" ht="18.75">
      <c r="A7" s="1"/>
      <c r="B7" s="1"/>
      <c r="C7" s="1"/>
      <c r="D7" s="1"/>
      <c r="E7" s="1"/>
      <c r="F7" s="1"/>
      <c r="G7" s="1"/>
      <c r="H7" s="1"/>
      <c r="I7" s="1" t="s">
        <v>33</v>
      </c>
      <c r="J7" s="1"/>
      <c r="K7" s="1"/>
      <c r="L7" s="1"/>
    </row>
    <row r="8" spans="1:12" ht="18.75">
      <c r="A8" s="1"/>
      <c r="B8" s="1"/>
      <c r="C8" s="1"/>
      <c r="D8" s="1"/>
      <c r="E8" s="1"/>
      <c r="F8" s="1"/>
      <c r="G8" s="1"/>
      <c r="H8" s="1"/>
      <c r="I8" s="1" t="s">
        <v>34</v>
      </c>
      <c r="J8" s="1"/>
      <c r="K8" s="1"/>
      <c r="L8" s="1"/>
    </row>
    <row r="9" spans="1:12" ht="18.75">
      <c r="A9" s="1"/>
      <c r="B9" s="1"/>
      <c r="C9" s="1"/>
      <c r="D9" s="1"/>
      <c r="E9" s="1"/>
      <c r="F9" s="1"/>
      <c r="G9" s="1"/>
      <c r="H9" s="1"/>
      <c r="I9" s="1" t="s">
        <v>84</v>
      </c>
      <c r="J9" s="1"/>
      <c r="K9" s="1"/>
      <c r="L9" s="1"/>
    </row>
    <row r="10" spans="1:12" ht="18.7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8.75">
      <c r="A11" s="86" t="s">
        <v>27</v>
      </c>
      <c r="B11" s="86"/>
      <c r="C11" s="86"/>
      <c r="D11" s="86"/>
      <c r="E11" s="86"/>
      <c r="F11" s="86"/>
      <c r="G11" s="86"/>
      <c r="H11" s="86"/>
      <c r="I11" s="1"/>
      <c r="J11" s="85"/>
      <c r="K11" s="85"/>
      <c r="L11" s="85"/>
    </row>
    <row r="12" spans="1:12" ht="16.5" customHeight="1">
      <c r="A12" s="1"/>
      <c r="B12" s="1"/>
      <c r="C12" s="1"/>
      <c r="D12" s="1"/>
      <c r="E12" s="1"/>
      <c r="F12" s="1"/>
      <c r="G12" s="1"/>
      <c r="H12" s="1"/>
      <c r="I12" s="85"/>
      <c r="J12" s="1"/>
      <c r="K12" s="1"/>
      <c r="L12" s="1"/>
    </row>
    <row r="13" spans="1:12" ht="45.75" customHeight="1">
      <c r="A13" s="141" t="s">
        <v>0</v>
      </c>
      <c r="B13" s="141" t="s">
        <v>1</v>
      </c>
      <c r="C13" s="141" t="s">
        <v>2</v>
      </c>
      <c r="D13" s="141"/>
      <c r="E13" s="141"/>
      <c r="F13" s="141"/>
      <c r="G13" s="202" t="s">
        <v>3</v>
      </c>
      <c r="H13" s="203"/>
      <c r="I13" s="203"/>
      <c r="J13" s="204"/>
      <c r="K13" s="141" t="s">
        <v>4</v>
      </c>
      <c r="L13" s="141"/>
    </row>
    <row r="14" spans="1:12" ht="16.5" customHeight="1">
      <c r="A14" s="141"/>
      <c r="B14" s="141"/>
      <c r="C14" s="141"/>
      <c r="D14" s="141"/>
      <c r="E14" s="141"/>
      <c r="F14" s="141"/>
      <c r="G14" s="202" t="s">
        <v>104</v>
      </c>
      <c r="H14" s="203"/>
      <c r="I14" s="203"/>
      <c r="J14" s="204"/>
      <c r="K14" s="141"/>
      <c r="L14" s="141"/>
    </row>
    <row r="15" spans="1:12" ht="48" customHeight="1">
      <c r="A15" s="141"/>
      <c r="B15" s="141"/>
      <c r="C15" s="2" t="s">
        <v>5</v>
      </c>
      <c r="D15" s="2" t="s">
        <v>6</v>
      </c>
      <c r="E15" s="2" t="s">
        <v>7</v>
      </c>
      <c r="F15" s="2" t="s">
        <v>8</v>
      </c>
      <c r="G15" s="2" t="s">
        <v>9</v>
      </c>
      <c r="H15" s="2" t="s">
        <v>10</v>
      </c>
      <c r="I15" s="2" t="s">
        <v>81</v>
      </c>
      <c r="J15" s="2" t="s">
        <v>11</v>
      </c>
      <c r="K15" s="141"/>
      <c r="L15" s="141"/>
    </row>
    <row r="16" spans="1:12" ht="47.25" customHeight="1">
      <c r="A16" s="196" t="s">
        <v>12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8"/>
    </row>
    <row r="17" spans="1:12" ht="31.5" customHeight="1">
      <c r="A17" s="196" t="s">
        <v>36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198"/>
    </row>
    <row r="18" spans="1:12" ht="381.75" customHeight="1">
      <c r="A18" s="3" t="s">
        <v>61</v>
      </c>
      <c r="B18" s="4" t="s">
        <v>13</v>
      </c>
      <c r="C18" s="4">
        <v>862</v>
      </c>
      <c r="D18" s="5" t="s">
        <v>64</v>
      </c>
      <c r="E18" s="5" t="s">
        <v>62</v>
      </c>
      <c r="F18" s="4">
        <v>321</v>
      </c>
      <c r="G18" s="52">
        <v>20400</v>
      </c>
      <c r="H18" s="52">
        <v>20400</v>
      </c>
      <c r="I18" s="52">
        <v>20400</v>
      </c>
      <c r="J18" s="52">
        <v>61200</v>
      </c>
      <c r="K18" s="52"/>
      <c r="L18" s="4" t="s">
        <v>82</v>
      </c>
    </row>
    <row r="19" spans="1:12" ht="174" customHeight="1">
      <c r="A19" s="93" t="s">
        <v>42</v>
      </c>
      <c r="B19" s="90" t="s">
        <v>13</v>
      </c>
      <c r="C19" s="6">
        <v>862</v>
      </c>
      <c r="D19" s="7" t="s">
        <v>77</v>
      </c>
      <c r="E19" s="5" t="s">
        <v>43</v>
      </c>
      <c r="F19" s="8"/>
      <c r="G19" s="53">
        <f>G20</f>
        <v>400000</v>
      </c>
      <c r="H19" s="53">
        <f>H20</f>
        <v>400000</v>
      </c>
      <c r="I19" s="83">
        <f>I20</f>
        <v>400000</v>
      </c>
      <c r="J19" s="97">
        <f>G19+H19+I20</f>
        <v>1200000</v>
      </c>
      <c r="K19" s="97"/>
      <c r="L19" s="10"/>
    </row>
    <row r="20" spans="1:12" ht="39" customHeight="1">
      <c r="A20" s="109"/>
      <c r="B20" s="111"/>
      <c r="C20" s="6">
        <v>862</v>
      </c>
      <c r="D20" s="7" t="s">
        <v>37</v>
      </c>
      <c r="E20" s="37" t="s">
        <v>43</v>
      </c>
      <c r="F20" s="8">
        <v>244</v>
      </c>
      <c r="G20" s="53">
        <v>400000</v>
      </c>
      <c r="H20" s="53">
        <v>400000</v>
      </c>
      <c r="I20" s="53">
        <v>400000</v>
      </c>
      <c r="J20" s="54"/>
      <c r="K20" s="54"/>
      <c r="L20" s="10"/>
    </row>
    <row r="21" spans="1:12" ht="187.5" customHeight="1">
      <c r="A21" s="93" t="s">
        <v>44</v>
      </c>
      <c r="B21" s="90" t="s">
        <v>13</v>
      </c>
      <c r="C21" s="6">
        <v>862</v>
      </c>
      <c r="D21" s="7" t="s">
        <v>41</v>
      </c>
      <c r="E21" s="7" t="s">
        <v>45</v>
      </c>
      <c r="F21" s="8"/>
      <c r="G21" s="53">
        <f>G22+G23+G24+G25+G26</f>
        <v>15020800</v>
      </c>
      <c r="H21" s="53">
        <f>H22+H23+H24+H25+H26</f>
        <v>14094800</v>
      </c>
      <c r="I21" s="83">
        <f>I22+I23+I24+I25+I26</f>
        <v>14094800</v>
      </c>
      <c r="J21" s="97">
        <v>43210400</v>
      </c>
      <c r="K21" s="97"/>
      <c r="L21" s="90" t="s">
        <v>15</v>
      </c>
    </row>
    <row r="22" spans="1:12" ht="24" customHeight="1">
      <c r="A22" s="94"/>
      <c r="B22" s="91"/>
      <c r="C22" s="6">
        <v>862</v>
      </c>
      <c r="D22" s="7" t="s">
        <v>41</v>
      </c>
      <c r="E22" s="7" t="s">
        <v>45</v>
      </c>
      <c r="F22" s="8">
        <v>111</v>
      </c>
      <c r="G22" s="53">
        <v>3920287</v>
      </c>
      <c r="H22" s="53">
        <v>4829700</v>
      </c>
      <c r="I22" s="83">
        <v>4829700</v>
      </c>
      <c r="J22" s="54">
        <v>13579687</v>
      </c>
      <c r="K22" s="54"/>
      <c r="L22" s="91"/>
    </row>
    <row r="23" spans="1:12" ht="24" customHeight="1">
      <c r="A23" s="94"/>
      <c r="B23" s="91"/>
      <c r="C23" s="6"/>
      <c r="D23" s="7" t="s">
        <v>41</v>
      </c>
      <c r="E23" s="7" t="s">
        <v>45</v>
      </c>
      <c r="F23" s="8">
        <v>112</v>
      </c>
      <c r="G23" s="53">
        <v>30091</v>
      </c>
      <c r="H23" s="53">
        <v>0</v>
      </c>
      <c r="I23" s="83">
        <v>0</v>
      </c>
      <c r="J23" s="54">
        <v>30091</v>
      </c>
      <c r="K23" s="54"/>
      <c r="L23" s="91"/>
    </row>
    <row r="24" spans="1:12" ht="24" customHeight="1">
      <c r="A24" s="94"/>
      <c r="B24" s="91"/>
      <c r="C24" s="6">
        <v>862</v>
      </c>
      <c r="D24" s="7" t="s">
        <v>41</v>
      </c>
      <c r="E24" s="7" t="s">
        <v>45</v>
      </c>
      <c r="F24" s="8">
        <v>244</v>
      </c>
      <c r="G24" s="53">
        <v>74256</v>
      </c>
      <c r="H24" s="53">
        <v>106700</v>
      </c>
      <c r="I24" s="83">
        <v>106700</v>
      </c>
      <c r="J24" s="54">
        <v>287656</v>
      </c>
      <c r="K24" s="54"/>
      <c r="L24" s="91"/>
    </row>
    <row r="25" spans="1:12" ht="22.5" customHeight="1">
      <c r="A25" s="94"/>
      <c r="B25" s="91"/>
      <c r="C25" s="6">
        <v>862</v>
      </c>
      <c r="D25" s="7" t="s">
        <v>41</v>
      </c>
      <c r="E25" s="7" t="s">
        <v>45</v>
      </c>
      <c r="F25" s="8">
        <v>611</v>
      </c>
      <c r="G25" s="53">
        <v>10951372</v>
      </c>
      <c r="H25" s="53">
        <v>8906900</v>
      </c>
      <c r="I25" s="83">
        <v>8906900</v>
      </c>
      <c r="J25" s="54">
        <v>28765172</v>
      </c>
      <c r="K25" s="54"/>
      <c r="L25" s="91"/>
    </row>
    <row r="26" spans="1:12" ht="51" customHeight="1">
      <c r="A26" s="95"/>
      <c r="B26" s="92"/>
      <c r="C26" s="6"/>
      <c r="D26" s="7"/>
      <c r="E26" s="7"/>
      <c r="F26" s="8">
        <v>612</v>
      </c>
      <c r="G26" s="53">
        <v>44794</v>
      </c>
      <c r="H26" s="53">
        <v>251500</v>
      </c>
      <c r="I26" s="83">
        <v>251500</v>
      </c>
      <c r="J26" s="54">
        <v>547794</v>
      </c>
      <c r="K26" s="54"/>
      <c r="L26" s="91"/>
    </row>
    <row r="27" spans="1:12" ht="87" customHeight="1">
      <c r="A27" s="90" t="s">
        <v>59</v>
      </c>
      <c r="B27" s="90" t="s">
        <v>13</v>
      </c>
      <c r="C27" s="105">
        <v>862</v>
      </c>
      <c r="D27" s="120" t="s">
        <v>41</v>
      </c>
      <c r="E27" s="120" t="s">
        <v>56</v>
      </c>
      <c r="F27" s="8"/>
      <c r="G27" s="53">
        <f>SUM(G28:G33)</f>
        <v>14549083.550000001</v>
      </c>
      <c r="H27" s="53">
        <f>SUM(H28:H33)</f>
        <v>14716708</v>
      </c>
      <c r="I27" s="83">
        <f>SUM(I28:I33)</f>
        <v>14716708</v>
      </c>
      <c r="J27" s="97">
        <v>43982499.549999997</v>
      </c>
      <c r="K27" s="97"/>
      <c r="L27" s="91"/>
    </row>
    <row r="28" spans="1:12" ht="25.5" customHeight="1">
      <c r="A28" s="91"/>
      <c r="B28" s="91"/>
      <c r="C28" s="118"/>
      <c r="D28" s="121"/>
      <c r="E28" s="121"/>
      <c r="F28" s="8">
        <v>111</v>
      </c>
      <c r="G28" s="53">
        <v>3354650.88</v>
      </c>
      <c r="H28" s="53">
        <v>4093000</v>
      </c>
      <c r="I28" s="83">
        <v>4093000</v>
      </c>
      <c r="J28" s="54">
        <v>11540650.880000001</v>
      </c>
      <c r="K28" s="54"/>
      <c r="L28" s="91"/>
    </row>
    <row r="29" spans="1:12" ht="25.5" customHeight="1">
      <c r="A29" s="91"/>
      <c r="B29" s="91"/>
      <c r="C29" s="118"/>
      <c r="D29" s="121"/>
      <c r="E29" s="121"/>
      <c r="F29" s="8">
        <v>112</v>
      </c>
      <c r="G29" s="53">
        <v>71104</v>
      </c>
      <c r="H29" s="53">
        <v>65200</v>
      </c>
      <c r="I29" s="83">
        <v>65200</v>
      </c>
      <c r="J29" s="54">
        <v>201504</v>
      </c>
      <c r="K29" s="54"/>
      <c r="L29" s="91"/>
    </row>
    <row r="30" spans="1:12" ht="34.5" customHeight="1">
      <c r="A30" s="133"/>
      <c r="B30" s="91"/>
      <c r="C30" s="118"/>
      <c r="D30" s="121"/>
      <c r="E30" s="121"/>
      <c r="F30" s="8">
        <v>244</v>
      </c>
      <c r="G30" s="53">
        <v>2701133</v>
      </c>
      <c r="H30" s="53">
        <v>3558276</v>
      </c>
      <c r="I30" s="83">
        <v>3558276</v>
      </c>
      <c r="J30" s="54">
        <v>9817685</v>
      </c>
      <c r="K30" s="54"/>
      <c r="L30" s="91"/>
    </row>
    <row r="31" spans="1:12" ht="26.25" customHeight="1">
      <c r="A31" s="133"/>
      <c r="B31" s="91"/>
      <c r="C31" s="118"/>
      <c r="D31" s="121"/>
      <c r="E31" s="121"/>
      <c r="F31" s="43">
        <v>831</v>
      </c>
      <c r="G31" s="53">
        <v>7200</v>
      </c>
      <c r="H31" s="53">
        <v>0</v>
      </c>
      <c r="I31" s="83">
        <v>0</v>
      </c>
      <c r="J31" s="54">
        <v>7200</v>
      </c>
      <c r="K31" s="54"/>
      <c r="L31" s="91"/>
    </row>
    <row r="32" spans="1:12" ht="24" customHeight="1">
      <c r="A32" s="133"/>
      <c r="B32" s="91"/>
      <c r="C32" s="118"/>
      <c r="D32" s="121"/>
      <c r="E32" s="121"/>
      <c r="F32" s="39">
        <v>852</v>
      </c>
      <c r="G32" s="55">
        <v>147820.12</v>
      </c>
      <c r="H32" s="55">
        <v>43000</v>
      </c>
      <c r="I32" s="79">
        <v>43000</v>
      </c>
      <c r="J32" s="54">
        <v>233820.12</v>
      </c>
      <c r="K32" s="54"/>
      <c r="L32" s="91"/>
    </row>
    <row r="33" spans="1:12" ht="34.5" customHeight="1">
      <c r="A33" s="133"/>
      <c r="B33" s="91"/>
      <c r="C33" s="118"/>
      <c r="D33" s="121"/>
      <c r="E33" s="121"/>
      <c r="F33" s="38">
        <v>611</v>
      </c>
      <c r="G33" s="53">
        <v>8267175.5499999998</v>
      </c>
      <c r="H33" s="53">
        <v>6957232</v>
      </c>
      <c r="I33" s="83">
        <v>6957232</v>
      </c>
      <c r="J33" s="54">
        <v>22181639.550000001</v>
      </c>
      <c r="K33" s="54"/>
      <c r="L33" s="91"/>
    </row>
    <row r="34" spans="1:12" ht="34.5" customHeight="1">
      <c r="A34" s="142" t="s">
        <v>80</v>
      </c>
      <c r="B34" s="90" t="s">
        <v>13</v>
      </c>
      <c r="C34" s="105">
        <v>862</v>
      </c>
      <c r="D34" s="120" t="s">
        <v>41</v>
      </c>
      <c r="E34" s="120" t="s">
        <v>79</v>
      </c>
      <c r="F34" s="15"/>
      <c r="G34" s="56">
        <f>G35+G36</f>
        <v>1287740</v>
      </c>
      <c r="H34" s="56">
        <f>H35+H36</f>
        <v>443200</v>
      </c>
      <c r="I34" s="56">
        <f>I35+I36</f>
        <v>443200</v>
      </c>
      <c r="J34" s="56">
        <f>J35+J36</f>
        <v>2174140</v>
      </c>
      <c r="K34" s="11"/>
      <c r="L34" s="91"/>
    </row>
    <row r="35" spans="1:12" ht="34.5" customHeight="1">
      <c r="A35" s="142"/>
      <c r="B35" s="110"/>
      <c r="C35" s="106"/>
      <c r="D35" s="139"/>
      <c r="E35" s="139"/>
      <c r="F35" s="22">
        <v>111</v>
      </c>
      <c r="G35" s="57">
        <v>454859</v>
      </c>
      <c r="H35" s="56">
        <v>136100</v>
      </c>
      <c r="I35" s="56">
        <v>136100</v>
      </c>
      <c r="J35" s="56">
        <v>727059</v>
      </c>
      <c r="K35" s="11"/>
      <c r="L35" s="91"/>
    </row>
    <row r="36" spans="1:12" ht="163.5" customHeight="1">
      <c r="A36" s="142"/>
      <c r="B36" s="111"/>
      <c r="C36" s="119"/>
      <c r="D36" s="122"/>
      <c r="E36" s="122"/>
      <c r="F36" s="8">
        <v>611</v>
      </c>
      <c r="G36" s="53">
        <v>832881</v>
      </c>
      <c r="H36" s="53">
        <v>307100</v>
      </c>
      <c r="I36" s="83">
        <v>307100</v>
      </c>
      <c r="J36" s="54">
        <v>1447081</v>
      </c>
      <c r="K36" s="11"/>
      <c r="L36" s="91"/>
    </row>
    <row r="37" spans="1:12" ht="120.75" customHeight="1">
      <c r="A37" s="93" t="s">
        <v>57</v>
      </c>
      <c r="B37" s="90" t="s">
        <v>13</v>
      </c>
      <c r="C37" s="105">
        <v>862</v>
      </c>
      <c r="D37" s="120" t="s">
        <v>41</v>
      </c>
      <c r="E37" s="120" t="s">
        <v>58</v>
      </c>
      <c r="F37" s="8"/>
      <c r="G37" s="53">
        <f>G38+G39</f>
        <v>1699700</v>
      </c>
      <c r="H37" s="53">
        <f>H38+H39</f>
        <v>1699700</v>
      </c>
      <c r="I37" s="83">
        <f>I38+I39</f>
        <v>1699700</v>
      </c>
      <c r="J37" s="97">
        <v>5099100</v>
      </c>
      <c r="K37" s="97"/>
      <c r="L37" s="92"/>
    </row>
    <row r="38" spans="1:12" ht="35.25" customHeight="1">
      <c r="A38" s="94"/>
      <c r="B38" s="110"/>
      <c r="C38" s="118"/>
      <c r="D38" s="121"/>
      <c r="E38" s="121"/>
      <c r="F38" s="8">
        <v>244</v>
      </c>
      <c r="G38" s="53">
        <v>471300</v>
      </c>
      <c r="H38" s="53">
        <v>471300</v>
      </c>
      <c r="I38" s="83">
        <v>471300</v>
      </c>
      <c r="J38" s="54">
        <v>1413900</v>
      </c>
      <c r="K38" s="54"/>
      <c r="L38" s="4"/>
    </row>
    <row r="39" spans="1:12" ht="35.25" customHeight="1">
      <c r="A39" s="95"/>
      <c r="B39" s="111"/>
      <c r="C39" s="119"/>
      <c r="D39" s="122"/>
      <c r="E39" s="122"/>
      <c r="F39" s="8">
        <v>612</v>
      </c>
      <c r="G39" s="53">
        <v>1228400</v>
      </c>
      <c r="H39" s="53">
        <v>1228400</v>
      </c>
      <c r="I39" s="83">
        <v>1228400</v>
      </c>
      <c r="J39" s="54">
        <f>G39+H39+I40</f>
        <v>3685200</v>
      </c>
      <c r="K39" s="54"/>
      <c r="L39" s="4"/>
    </row>
    <row r="40" spans="1:12" ht="108.75" hidden="1" customHeight="1">
      <c r="A40" s="30"/>
      <c r="B40" s="4"/>
      <c r="C40" s="34"/>
      <c r="D40" s="35"/>
      <c r="E40" s="36"/>
      <c r="F40" s="8"/>
      <c r="G40" s="9"/>
      <c r="H40" s="9"/>
      <c r="I40" s="53">
        <v>1228400</v>
      </c>
      <c r="J40" s="11"/>
      <c r="K40" s="11"/>
      <c r="L40" s="4"/>
    </row>
    <row r="41" spans="1:12" ht="164.25" customHeight="1">
      <c r="A41" s="90" t="s">
        <v>78</v>
      </c>
      <c r="B41" s="90" t="s">
        <v>13</v>
      </c>
      <c r="C41" s="105">
        <v>862</v>
      </c>
      <c r="D41" s="120" t="s">
        <v>63</v>
      </c>
      <c r="E41" s="120" t="s">
        <v>46</v>
      </c>
      <c r="F41" s="8"/>
      <c r="G41" s="53">
        <f>G58+G59</f>
        <v>336500</v>
      </c>
      <c r="H41" s="53">
        <f t="shared" ref="H41" si="0">H58+H59</f>
        <v>336500</v>
      </c>
      <c r="I41" s="83">
        <f t="shared" ref="I41" si="1">I58+I59</f>
        <v>336500</v>
      </c>
      <c r="J41" s="97">
        <v>1009500</v>
      </c>
      <c r="K41" s="97"/>
      <c r="L41" s="10" t="s">
        <v>89</v>
      </c>
    </row>
    <row r="42" spans="1:12" ht="1.5" hidden="1" customHeight="1">
      <c r="A42" s="180"/>
      <c r="B42" s="180"/>
      <c r="C42" s="180"/>
      <c r="D42" s="180"/>
      <c r="E42" s="180"/>
      <c r="F42" s="8"/>
      <c r="G42" s="53"/>
      <c r="H42" s="53"/>
      <c r="I42" s="83"/>
      <c r="J42" s="53"/>
      <c r="K42" s="54"/>
      <c r="L42" s="10"/>
    </row>
    <row r="43" spans="1:12" ht="39" hidden="1" customHeight="1">
      <c r="A43" s="180"/>
      <c r="B43" s="180"/>
      <c r="C43" s="180"/>
      <c r="D43" s="180"/>
      <c r="E43" s="180"/>
      <c r="F43" s="8"/>
      <c r="G43" s="53"/>
      <c r="H43" s="53"/>
      <c r="I43" s="83"/>
      <c r="J43" s="54"/>
      <c r="K43" s="54"/>
      <c r="L43" s="10"/>
    </row>
    <row r="44" spans="1:12" ht="39" hidden="1" customHeight="1">
      <c r="A44" s="180"/>
      <c r="B44" s="180"/>
      <c r="C44" s="180"/>
      <c r="D44" s="180"/>
      <c r="E44" s="180"/>
      <c r="F44" s="8"/>
      <c r="G44" s="53"/>
      <c r="H44" s="53"/>
      <c r="I44" s="83"/>
      <c r="J44" s="54"/>
      <c r="K44" s="54"/>
      <c r="L44" s="10"/>
    </row>
    <row r="45" spans="1:12" ht="37.5" hidden="1" customHeight="1">
      <c r="A45" s="180"/>
      <c r="B45" s="180"/>
      <c r="C45" s="180"/>
      <c r="D45" s="180"/>
      <c r="E45" s="180"/>
      <c r="F45" s="8"/>
      <c r="G45" s="53"/>
      <c r="H45" s="53"/>
      <c r="I45" s="83"/>
      <c r="J45" s="54"/>
      <c r="K45" s="54"/>
      <c r="L45" s="10"/>
    </row>
    <row r="46" spans="1:12" ht="37.5" hidden="1" customHeight="1">
      <c r="A46" s="180"/>
      <c r="B46" s="180"/>
      <c r="C46" s="180"/>
      <c r="D46" s="180"/>
      <c r="E46" s="180"/>
      <c r="F46" s="8"/>
      <c r="G46" s="53"/>
      <c r="H46" s="53"/>
      <c r="I46" s="83"/>
      <c r="J46" s="54"/>
      <c r="K46" s="58"/>
    </row>
    <row r="47" spans="1:12" ht="283.5" hidden="1" customHeight="1">
      <c r="A47" s="180"/>
      <c r="B47" s="180"/>
      <c r="C47" s="180"/>
      <c r="D47" s="180"/>
      <c r="E47" s="180"/>
      <c r="F47" s="8"/>
      <c r="G47" s="53"/>
      <c r="H47" s="53"/>
      <c r="I47" s="83"/>
      <c r="J47" s="54"/>
      <c r="K47" s="54"/>
      <c r="L47" s="10"/>
    </row>
    <row r="48" spans="1:12" ht="256.5" hidden="1" customHeight="1">
      <c r="A48" s="180"/>
      <c r="B48" s="180"/>
      <c r="C48" s="180"/>
      <c r="D48" s="180"/>
      <c r="E48" s="180"/>
      <c r="F48" s="8"/>
      <c r="G48" s="53"/>
      <c r="H48" s="53"/>
      <c r="I48" s="83"/>
      <c r="J48" s="54"/>
      <c r="K48" s="54"/>
      <c r="L48" s="10"/>
    </row>
    <row r="49" spans="1:12" ht="1.5" hidden="1" customHeight="1">
      <c r="A49" s="180"/>
      <c r="B49" s="180"/>
      <c r="C49" s="180"/>
      <c r="D49" s="180"/>
      <c r="E49" s="180"/>
      <c r="F49" s="15"/>
      <c r="G49" s="53"/>
      <c r="H49" s="53"/>
      <c r="I49" s="83"/>
      <c r="J49" s="54"/>
      <c r="K49" s="59"/>
      <c r="L49" s="15"/>
    </row>
    <row r="50" spans="1:12" ht="33" hidden="1" customHeight="1">
      <c r="A50" s="180"/>
      <c r="B50" s="180"/>
      <c r="C50" s="180"/>
      <c r="D50" s="180"/>
      <c r="E50" s="180"/>
      <c r="F50" s="8"/>
      <c r="G50" s="60"/>
      <c r="H50" s="61"/>
      <c r="I50" s="61"/>
      <c r="J50" s="61"/>
      <c r="K50" s="62"/>
      <c r="L50" s="16"/>
    </row>
    <row r="51" spans="1:12" ht="31.5" hidden="1" customHeight="1">
      <c r="A51" s="180"/>
      <c r="B51" s="180"/>
      <c r="C51" s="180"/>
      <c r="D51" s="180"/>
      <c r="E51" s="180"/>
      <c r="F51" s="8"/>
      <c r="G51" s="60"/>
      <c r="H51" s="61"/>
      <c r="I51" s="61"/>
      <c r="J51" s="61"/>
      <c r="K51" s="62"/>
      <c r="L51" s="16"/>
    </row>
    <row r="52" spans="1:12" ht="9" hidden="1" customHeight="1">
      <c r="A52" s="180"/>
      <c r="B52" s="180"/>
      <c r="C52" s="180"/>
      <c r="D52" s="180"/>
      <c r="E52" s="180"/>
      <c r="F52" s="163"/>
      <c r="G52" s="98"/>
      <c r="H52" s="98"/>
      <c r="I52" s="98"/>
      <c r="J52" s="101"/>
      <c r="K52" s="62"/>
      <c r="L52" s="158"/>
    </row>
    <row r="53" spans="1:12" ht="31.5" hidden="1" customHeight="1">
      <c r="A53" s="180"/>
      <c r="B53" s="180"/>
      <c r="C53" s="180"/>
      <c r="D53" s="180"/>
      <c r="E53" s="180"/>
      <c r="F53" s="164"/>
      <c r="G53" s="175"/>
      <c r="H53" s="99"/>
      <c r="I53" s="99"/>
      <c r="J53" s="99"/>
      <c r="K53" s="62"/>
      <c r="L53" s="159"/>
    </row>
    <row r="54" spans="1:12" ht="144" hidden="1" customHeight="1">
      <c r="A54" s="180"/>
      <c r="B54" s="180"/>
      <c r="C54" s="180"/>
      <c r="D54" s="180"/>
      <c r="E54" s="180"/>
      <c r="F54" s="165"/>
      <c r="G54" s="176"/>
      <c r="H54" s="100"/>
      <c r="I54" s="100"/>
      <c r="J54" s="100"/>
      <c r="K54" s="62"/>
      <c r="L54" s="160"/>
    </row>
    <row r="55" spans="1:12" ht="21" hidden="1" customHeight="1">
      <c r="A55" s="180"/>
      <c r="B55" s="180"/>
      <c r="C55" s="180"/>
      <c r="D55" s="180"/>
      <c r="E55" s="180"/>
      <c r="F55" s="163"/>
      <c r="G55" s="98"/>
      <c r="H55" s="98"/>
      <c r="I55" s="98"/>
      <c r="J55" s="98"/>
      <c r="K55" s="172"/>
      <c r="L55" s="163"/>
    </row>
    <row r="56" spans="1:12" ht="51" hidden="1" customHeight="1">
      <c r="A56" s="180"/>
      <c r="B56" s="180"/>
      <c r="C56" s="180"/>
      <c r="D56" s="180"/>
      <c r="E56" s="180"/>
      <c r="F56" s="164"/>
      <c r="G56" s="161"/>
      <c r="H56" s="161"/>
      <c r="I56" s="161"/>
      <c r="J56" s="161"/>
      <c r="K56" s="173"/>
      <c r="L56" s="164"/>
    </row>
    <row r="57" spans="1:12" ht="75" hidden="1" customHeight="1">
      <c r="A57" s="180"/>
      <c r="B57" s="180"/>
      <c r="C57" s="180"/>
      <c r="D57" s="180"/>
      <c r="E57" s="180"/>
      <c r="F57" s="165"/>
      <c r="G57" s="162"/>
      <c r="H57" s="162"/>
      <c r="I57" s="162"/>
      <c r="J57" s="162"/>
      <c r="K57" s="174"/>
      <c r="L57" s="165"/>
    </row>
    <row r="58" spans="1:12" ht="35.25" customHeight="1">
      <c r="A58" s="180"/>
      <c r="B58" s="180"/>
      <c r="C58" s="180"/>
      <c r="D58" s="180"/>
      <c r="E58" s="180"/>
      <c r="F58" s="40">
        <v>244</v>
      </c>
      <c r="G58" s="63">
        <v>5360</v>
      </c>
      <c r="H58" s="63">
        <v>0</v>
      </c>
      <c r="I58" s="80">
        <v>0</v>
      </c>
      <c r="J58" s="64">
        <v>5360</v>
      </c>
      <c r="K58" s="65"/>
      <c r="L58" s="40"/>
    </row>
    <row r="59" spans="1:12" ht="32.25" customHeight="1">
      <c r="A59" s="181"/>
      <c r="B59" s="181"/>
      <c r="C59" s="181"/>
      <c r="D59" s="181"/>
      <c r="E59" s="181"/>
      <c r="F59" s="40">
        <v>321</v>
      </c>
      <c r="G59" s="63">
        <v>331140</v>
      </c>
      <c r="H59" s="63">
        <v>336500</v>
      </c>
      <c r="I59" s="80">
        <v>336500</v>
      </c>
      <c r="J59" s="64">
        <v>1004140</v>
      </c>
      <c r="K59" s="65"/>
      <c r="L59" s="40"/>
    </row>
    <row r="60" spans="1:12" ht="238.5" customHeight="1">
      <c r="A60" s="146" t="s">
        <v>94</v>
      </c>
      <c r="B60" s="182" t="s">
        <v>13</v>
      </c>
      <c r="C60" s="185">
        <v>862</v>
      </c>
      <c r="D60" s="188" t="s">
        <v>41</v>
      </c>
      <c r="E60" s="185">
        <v>117558</v>
      </c>
      <c r="F60" s="40"/>
      <c r="G60" s="63">
        <f>G61+G62</f>
        <v>845900</v>
      </c>
      <c r="H60" s="63">
        <f t="shared" ref="H60" si="2">H61+H62</f>
        <v>0</v>
      </c>
      <c r="I60" s="80">
        <f t="shared" ref="I60" si="3">I61+I62</f>
        <v>0</v>
      </c>
      <c r="J60" s="64">
        <f>G60+H60+I61</f>
        <v>845900</v>
      </c>
      <c r="K60" s="47"/>
      <c r="L60" s="40"/>
    </row>
    <row r="61" spans="1:12" ht="35.25" customHeight="1">
      <c r="A61" s="147"/>
      <c r="B61" s="180"/>
      <c r="C61" s="180"/>
      <c r="D61" s="180"/>
      <c r="E61" s="180"/>
      <c r="F61" s="40">
        <v>111</v>
      </c>
      <c r="G61" s="63">
        <v>276300</v>
      </c>
      <c r="H61" s="63">
        <v>0</v>
      </c>
      <c r="I61" s="80">
        <v>0</v>
      </c>
      <c r="J61" s="64">
        <f>G61+H61+I62</f>
        <v>276300</v>
      </c>
      <c r="K61" s="47"/>
      <c r="L61" s="40"/>
    </row>
    <row r="62" spans="1:12" ht="57.75" customHeight="1">
      <c r="A62" s="148"/>
      <c r="B62" s="181"/>
      <c r="C62" s="181"/>
      <c r="D62" s="181"/>
      <c r="E62" s="181"/>
      <c r="F62" s="50">
        <v>612</v>
      </c>
      <c r="G62" s="63">
        <v>569600</v>
      </c>
      <c r="H62" s="63">
        <v>0</v>
      </c>
      <c r="I62" s="80">
        <v>0</v>
      </c>
      <c r="J62" s="64">
        <f>G62+H62+I63</f>
        <v>569600</v>
      </c>
      <c r="K62" s="47"/>
      <c r="L62" s="40"/>
    </row>
    <row r="63" spans="1:12" ht="45.75" customHeight="1">
      <c r="A63" s="146" t="s">
        <v>95</v>
      </c>
      <c r="B63" s="182" t="s">
        <v>13</v>
      </c>
      <c r="C63" s="185">
        <v>862</v>
      </c>
      <c r="D63" s="188" t="s">
        <v>41</v>
      </c>
      <c r="E63" s="191">
        <v>118123</v>
      </c>
      <c r="F63" s="40"/>
      <c r="G63" s="66">
        <f>G64+G65</f>
        <v>846</v>
      </c>
      <c r="H63" s="66">
        <f t="shared" ref="H63" si="4">H64+H65</f>
        <v>0</v>
      </c>
      <c r="I63" s="66">
        <f t="shared" ref="I63" si="5">I64+I65</f>
        <v>0</v>
      </c>
      <c r="J63" s="67">
        <f>G63+H63+I64</f>
        <v>846</v>
      </c>
      <c r="K63" s="47"/>
      <c r="L63" s="40"/>
    </row>
    <row r="64" spans="1:12" ht="33.75" customHeight="1">
      <c r="A64" s="147"/>
      <c r="B64" s="183"/>
      <c r="C64" s="186"/>
      <c r="D64" s="189"/>
      <c r="E64" s="192"/>
      <c r="F64" s="40">
        <v>111</v>
      </c>
      <c r="G64" s="66">
        <v>276</v>
      </c>
      <c r="H64" s="66">
        <v>0</v>
      </c>
      <c r="I64" s="66">
        <v>0</v>
      </c>
      <c r="J64" s="67">
        <f>G64+H64+I65</f>
        <v>276</v>
      </c>
      <c r="K64" s="47"/>
      <c r="L64" s="40"/>
    </row>
    <row r="65" spans="1:12" ht="257.25" customHeight="1">
      <c r="A65" s="148"/>
      <c r="B65" s="184"/>
      <c r="C65" s="187"/>
      <c r="D65" s="190"/>
      <c r="E65" s="193"/>
      <c r="F65" s="50">
        <v>612</v>
      </c>
      <c r="G65" s="66">
        <v>570</v>
      </c>
      <c r="H65" s="66">
        <v>0</v>
      </c>
      <c r="I65" s="66">
        <v>0</v>
      </c>
      <c r="J65" s="67">
        <v>570</v>
      </c>
      <c r="K65" s="47"/>
      <c r="L65" s="40"/>
    </row>
    <row r="66" spans="1:12" ht="38.25" customHeight="1">
      <c r="A66" s="143" t="s">
        <v>16</v>
      </c>
      <c r="B66" s="143"/>
      <c r="C66" s="6"/>
      <c r="D66" s="8"/>
      <c r="E66" s="8"/>
      <c r="F66" s="8"/>
      <c r="G66" s="68">
        <f>G18+G19+G21+G27+G34+G37+G41+G42+G45+G48+G49+G52+G55+G60+G63</f>
        <v>34160969.549999997</v>
      </c>
      <c r="H66" s="68">
        <f t="shared" ref="H66:I66" si="6">H18+H19+H21+H27+H34+H37+H41+H42+H45+H48+H49+H52+H55+H60+H63</f>
        <v>31711308</v>
      </c>
      <c r="I66" s="68">
        <v>31711308</v>
      </c>
      <c r="J66" s="144">
        <v>97583585.549999997</v>
      </c>
      <c r="K66" s="145"/>
      <c r="L66" s="10"/>
    </row>
    <row r="67" spans="1:12" ht="55.5" customHeight="1">
      <c r="A67" s="199" t="s">
        <v>35</v>
      </c>
      <c r="B67" s="200"/>
      <c r="C67" s="200"/>
      <c r="D67" s="200"/>
      <c r="E67" s="200"/>
      <c r="F67" s="200"/>
      <c r="G67" s="200"/>
      <c r="H67" s="200"/>
      <c r="I67" s="200"/>
      <c r="J67" s="200"/>
      <c r="K67" s="200"/>
      <c r="L67" s="201"/>
    </row>
    <row r="68" spans="1:12" ht="195.75" customHeight="1">
      <c r="A68" s="93" t="s">
        <v>47</v>
      </c>
      <c r="B68" s="90" t="s">
        <v>13</v>
      </c>
      <c r="C68" s="105">
        <v>862</v>
      </c>
      <c r="D68" s="120" t="s">
        <v>37</v>
      </c>
      <c r="E68" s="120" t="s">
        <v>60</v>
      </c>
      <c r="F68" s="8"/>
      <c r="G68" s="69">
        <f>G69+G70+G71+G72+G73</f>
        <v>154894900</v>
      </c>
      <c r="H68" s="69">
        <f>H69+H70+H71+H72+H73</f>
        <v>152537900</v>
      </c>
      <c r="I68" s="69">
        <f>I69+I70+I71+I72+I73</f>
        <v>152537900</v>
      </c>
      <c r="J68" s="54">
        <v>459970700</v>
      </c>
      <c r="K68" s="87" t="s">
        <v>83</v>
      </c>
      <c r="L68" s="87"/>
    </row>
    <row r="69" spans="1:12" ht="24" customHeight="1">
      <c r="A69" s="108"/>
      <c r="B69" s="110"/>
      <c r="C69" s="118"/>
      <c r="D69" s="121"/>
      <c r="E69" s="121"/>
      <c r="F69" s="8">
        <v>111</v>
      </c>
      <c r="G69" s="69">
        <v>116917374</v>
      </c>
      <c r="H69" s="53">
        <v>121056900</v>
      </c>
      <c r="I69" s="83">
        <v>121056900</v>
      </c>
      <c r="J69" s="54">
        <v>359031174</v>
      </c>
      <c r="K69" s="87"/>
      <c r="L69" s="87"/>
    </row>
    <row r="70" spans="1:12" ht="24" customHeight="1">
      <c r="A70" s="108"/>
      <c r="B70" s="110"/>
      <c r="C70" s="118"/>
      <c r="D70" s="121"/>
      <c r="E70" s="121"/>
      <c r="F70" s="8">
        <v>112</v>
      </c>
      <c r="G70" s="69">
        <v>841230</v>
      </c>
      <c r="H70" s="69">
        <v>291000</v>
      </c>
      <c r="I70" s="69">
        <v>291000</v>
      </c>
      <c r="J70" s="54">
        <v>1423230</v>
      </c>
      <c r="K70" s="87"/>
      <c r="L70" s="87"/>
    </row>
    <row r="71" spans="1:12" ht="24" customHeight="1">
      <c r="A71" s="108"/>
      <c r="B71" s="110"/>
      <c r="C71" s="118"/>
      <c r="D71" s="121"/>
      <c r="E71" s="121"/>
      <c r="F71" s="8">
        <v>244</v>
      </c>
      <c r="G71" s="69">
        <v>4172980</v>
      </c>
      <c r="H71" s="69">
        <v>3650000</v>
      </c>
      <c r="I71" s="69">
        <v>3650000</v>
      </c>
      <c r="J71" s="54">
        <v>11472980</v>
      </c>
      <c r="K71" s="87"/>
      <c r="L71" s="87"/>
    </row>
    <row r="72" spans="1:12" ht="24" customHeight="1">
      <c r="A72" s="108"/>
      <c r="B72" s="110"/>
      <c r="C72" s="118"/>
      <c r="D72" s="121"/>
      <c r="E72" s="121"/>
      <c r="F72" s="8">
        <v>611</v>
      </c>
      <c r="G72" s="69">
        <v>32863316</v>
      </c>
      <c r="H72" s="69">
        <v>27540000</v>
      </c>
      <c r="I72" s="69">
        <v>27540000</v>
      </c>
      <c r="J72" s="54">
        <v>87943316</v>
      </c>
      <c r="K72" s="87"/>
      <c r="L72" s="87"/>
    </row>
    <row r="73" spans="1:12" ht="65.25" customHeight="1">
      <c r="A73" s="109"/>
      <c r="B73" s="111"/>
      <c r="C73" s="119"/>
      <c r="D73" s="122"/>
      <c r="E73" s="122"/>
      <c r="F73" s="8">
        <v>612</v>
      </c>
      <c r="G73" s="69">
        <v>100000</v>
      </c>
      <c r="H73" s="69">
        <v>0</v>
      </c>
      <c r="I73" s="69">
        <v>0</v>
      </c>
      <c r="J73" s="54">
        <v>100000</v>
      </c>
      <c r="K73" s="87"/>
      <c r="L73" s="87"/>
    </row>
    <row r="74" spans="1:12" ht="69" customHeight="1">
      <c r="A74" s="90" t="s">
        <v>59</v>
      </c>
      <c r="B74" s="90" t="s">
        <v>14</v>
      </c>
      <c r="C74" s="153">
        <v>862</v>
      </c>
      <c r="D74" s="154" t="s">
        <v>37</v>
      </c>
      <c r="E74" s="154" t="s">
        <v>56</v>
      </c>
      <c r="F74" s="152"/>
      <c r="G74" s="96">
        <f>SUM(G76:G81)</f>
        <v>58496793.979999997</v>
      </c>
      <c r="H74" s="96">
        <f>SUM(H76:H81)</f>
        <v>53031693</v>
      </c>
      <c r="I74" s="96">
        <f>SUM(I76:I81)</f>
        <v>53031693</v>
      </c>
      <c r="J74" s="97">
        <v>164560179.97999999</v>
      </c>
      <c r="K74" s="87"/>
      <c r="L74" s="87"/>
    </row>
    <row r="75" spans="1:12" ht="69" customHeight="1">
      <c r="A75" s="91"/>
      <c r="B75" s="91"/>
      <c r="C75" s="153"/>
      <c r="D75" s="154"/>
      <c r="E75" s="154"/>
      <c r="F75" s="152"/>
      <c r="G75" s="96"/>
      <c r="H75" s="96"/>
      <c r="I75" s="96"/>
      <c r="J75" s="97"/>
      <c r="K75" s="87"/>
      <c r="L75" s="87"/>
    </row>
    <row r="76" spans="1:12" ht="25.5" customHeight="1">
      <c r="A76" s="133"/>
      <c r="B76" s="110"/>
      <c r="C76" s="6"/>
      <c r="D76" s="7"/>
      <c r="E76" s="7"/>
      <c r="F76" s="8">
        <v>111</v>
      </c>
      <c r="G76" s="53">
        <v>24814930</v>
      </c>
      <c r="H76" s="53">
        <v>25434200</v>
      </c>
      <c r="I76" s="83">
        <v>25434200</v>
      </c>
      <c r="J76" s="54">
        <v>75683330</v>
      </c>
      <c r="K76" s="4"/>
      <c r="L76" s="4"/>
    </row>
    <row r="77" spans="1:12" ht="24" customHeight="1">
      <c r="A77" s="133"/>
      <c r="B77" s="110"/>
      <c r="C77" s="6"/>
      <c r="D77" s="7"/>
      <c r="E77" s="7"/>
      <c r="F77" s="8">
        <v>244</v>
      </c>
      <c r="G77" s="53">
        <v>25271792.68</v>
      </c>
      <c r="H77" s="53">
        <v>19119032</v>
      </c>
      <c r="I77" s="83">
        <v>19119032</v>
      </c>
      <c r="J77" s="54">
        <v>63509856.68</v>
      </c>
      <c r="K77" s="4"/>
      <c r="L77" s="4"/>
    </row>
    <row r="78" spans="1:12" ht="26.25" customHeight="1">
      <c r="A78" s="133"/>
      <c r="B78" s="110"/>
      <c r="C78" s="44"/>
      <c r="D78" s="45"/>
      <c r="E78" s="45"/>
      <c r="F78" s="39">
        <v>831</v>
      </c>
      <c r="G78" s="70">
        <v>23100</v>
      </c>
      <c r="H78" s="55">
        <v>0</v>
      </c>
      <c r="I78" s="79">
        <v>0</v>
      </c>
      <c r="J78" s="54">
        <v>23100</v>
      </c>
      <c r="K78" s="42"/>
      <c r="L78" s="42"/>
    </row>
    <row r="79" spans="1:12" ht="30" customHeight="1">
      <c r="A79" s="133"/>
      <c r="B79" s="110"/>
      <c r="C79" s="6"/>
      <c r="D79" s="7"/>
      <c r="E79" s="7"/>
      <c r="F79" s="43">
        <v>852</v>
      </c>
      <c r="G79" s="71">
        <v>166643.29999999999</v>
      </c>
      <c r="H79" s="53">
        <v>69100</v>
      </c>
      <c r="I79" s="83">
        <v>69100</v>
      </c>
      <c r="J79" s="54">
        <v>304843.3</v>
      </c>
      <c r="K79" s="4"/>
      <c r="L79" s="4"/>
    </row>
    <row r="80" spans="1:12" ht="2.25" hidden="1" customHeight="1">
      <c r="A80" s="142"/>
      <c r="B80" s="102"/>
      <c r="C80" s="105"/>
      <c r="D80" s="120"/>
      <c r="E80" s="120"/>
      <c r="F80" s="23"/>
      <c r="G80" s="56"/>
      <c r="H80" s="56"/>
      <c r="I80" s="56"/>
      <c r="J80" s="54">
        <f>G80+H80+I81</f>
        <v>8409361</v>
      </c>
      <c r="K80" s="20"/>
      <c r="L80" s="21"/>
    </row>
    <row r="81" spans="1:12" ht="33" customHeight="1">
      <c r="A81" s="142"/>
      <c r="B81" s="103"/>
      <c r="C81" s="106"/>
      <c r="D81" s="139"/>
      <c r="E81" s="139"/>
      <c r="F81" s="8">
        <v>611</v>
      </c>
      <c r="G81" s="53">
        <v>8220328</v>
      </c>
      <c r="H81" s="53">
        <v>8409361</v>
      </c>
      <c r="I81" s="83">
        <v>8409361</v>
      </c>
      <c r="J81" s="54">
        <v>25039050</v>
      </c>
      <c r="K81" s="20"/>
      <c r="L81" s="21"/>
    </row>
    <row r="82" spans="1:12" ht="35.25" hidden="1" customHeight="1">
      <c r="A82" s="142"/>
      <c r="B82" s="104"/>
      <c r="C82" s="107"/>
      <c r="D82" s="140"/>
      <c r="E82" s="140"/>
      <c r="F82" s="8"/>
      <c r="G82" s="53"/>
      <c r="H82" s="53"/>
      <c r="I82" s="83"/>
      <c r="J82" s="54"/>
      <c r="K82" s="20"/>
      <c r="L82" s="21"/>
    </row>
    <row r="83" spans="1:12" ht="35.25" customHeight="1">
      <c r="A83" s="142" t="s">
        <v>80</v>
      </c>
      <c r="B83" s="102" t="s">
        <v>14</v>
      </c>
      <c r="C83" s="105">
        <v>862</v>
      </c>
      <c r="D83" s="149" t="s">
        <v>37</v>
      </c>
      <c r="E83" s="120" t="s">
        <v>79</v>
      </c>
      <c r="F83" s="8"/>
      <c r="G83" s="53">
        <f>G84+G85</f>
        <v>5472000</v>
      </c>
      <c r="H83" s="53">
        <f>H84+H85</f>
        <v>1885190</v>
      </c>
      <c r="I83" s="83">
        <f>I84+I85</f>
        <v>1885190</v>
      </c>
      <c r="J83" s="53">
        <v>9242380</v>
      </c>
      <c r="K83" s="20"/>
      <c r="L83" s="21"/>
    </row>
    <row r="84" spans="1:12" ht="35.25" customHeight="1">
      <c r="A84" s="142"/>
      <c r="B84" s="103"/>
      <c r="C84" s="118"/>
      <c r="D84" s="150"/>
      <c r="E84" s="139"/>
      <c r="F84" s="8">
        <v>244</v>
      </c>
      <c r="G84" s="53">
        <v>4374020</v>
      </c>
      <c r="H84" s="53">
        <v>1715700</v>
      </c>
      <c r="I84" s="83">
        <v>1715700</v>
      </c>
      <c r="J84" s="53">
        <v>7805420</v>
      </c>
      <c r="K84" s="20"/>
      <c r="L84" s="21"/>
    </row>
    <row r="85" spans="1:12" ht="171" customHeight="1">
      <c r="A85" s="142"/>
      <c r="B85" s="104"/>
      <c r="C85" s="119"/>
      <c r="D85" s="151"/>
      <c r="E85" s="122"/>
      <c r="F85" s="8">
        <v>611</v>
      </c>
      <c r="G85" s="53">
        <v>1097980</v>
      </c>
      <c r="H85" s="53">
        <v>169490</v>
      </c>
      <c r="I85" s="83">
        <v>169490</v>
      </c>
      <c r="J85" s="53">
        <v>1436960</v>
      </c>
      <c r="K85" s="20"/>
      <c r="L85" s="21"/>
    </row>
    <row r="86" spans="1:12" ht="99" customHeight="1">
      <c r="A86" s="93" t="s">
        <v>57</v>
      </c>
      <c r="B86" s="90" t="s">
        <v>14</v>
      </c>
      <c r="C86" s="105">
        <v>862</v>
      </c>
      <c r="D86" s="120" t="s">
        <v>37</v>
      </c>
      <c r="E86" s="120" t="s">
        <v>58</v>
      </c>
      <c r="F86" s="8"/>
      <c r="G86" s="53">
        <f>G87+G88</f>
        <v>1641700</v>
      </c>
      <c r="H86" s="53">
        <f>H87+H88</f>
        <v>1641700</v>
      </c>
      <c r="I86" s="83">
        <f>I87+I88</f>
        <v>1641700</v>
      </c>
      <c r="J86" s="54">
        <v>4925100</v>
      </c>
      <c r="K86" s="166" t="s">
        <v>87</v>
      </c>
      <c r="L86" s="167"/>
    </row>
    <row r="87" spans="1:12" ht="30.75" customHeight="1">
      <c r="A87" s="108"/>
      <c r="B87" s="110"/>
      <c r="C87" s="118"/>
      <c r="D87" s="121"/>
      <c r="E87" s="121"/>
      <c r="F87" s="8">
        <v>244</v>
      </c>
      <c r="G87" s="53">
        <v>859600</v>
      </c>
      <c r="H87" s="53">
        <v>859600</v>
      </c>
      <c r="I87" s="83">
        <v>859600</v>
      </c>
      <c r="J87" s="54">
        <v>2578800</v>
      </c>
      <c r="K87" s="168"/>
      <c r="L87" s="169"/>
    </row>
    <row r="88" spans="1:12" ht="47.25" customHeight="1">
      <c r="A88" s="109"/>
      <c r="B88" s="111"/>
      <c r="C88" s="119"/>
      <c r="D88" s="122"/>
      <c r="E88" s="122"/>
      <c r="F88" s="8">
        <v>612</v>
      </c>
      <c r="G88" s="53">
        <v>782100</v>
      </c>
      <c r="H88" s="53">
        <v>782100</v>
      </c>
      <c r="I88" s="83">
        <v>782100</v>
      </c>
      <c r="J88" s="54">
        <v>2346300</v>
      </c>
      <c r="K88" s="170"/>
      <c r="L88" s="171"/>
    </row>
    <row r="89" spans="1:12" ht="42" hidden="1" customHeight="1">
      <c r="A89" s="146"/>
      <c r="B89" s="90"/>
      <c r="C89" s="105"/>
      <c r="D89" s="105"/>
      <c r="E89" s="177"/>
      <c r="F89" s="112"/>
      <c r="G89" s="105"/>
      <c r="H89" s="155"/>
      <c r="I89" s="155"/>
      <c r="J89" s="105"/>
      <c r="K89" s="4"/>
      <c r="L89" s="90"/>
    </row>
    <row r="90" spans="1:12" ht="42" hidden="1" customHeight="1">
      <c r="A90" s="147"/>
      <c r="B90" s="110"/>
      <c r="C90" s="106"/>
      <c r="D90" s="106"/>
      <c r="E90" s="178"/>
      <c r="F90" s="113"/>
      <c r="G90" s="106"/>
      <c r="H90" s="156"/>
      <c r="I90" s="156"/>
      <c r="J90" s="106"/>
      <c r="K90" s="4"/>
      <c r="L90" s="91"/>
    </row>
    <row r="91" spans="1:12" ht="102.75" hidden="1" customHeight="1">
      <c r="A91" s="148"/>
      <c r="B91" s="111"/>
      <c r="C91" s="107"/>
      <c r="D91" s="107"/>
      <c r="E91" s="179"/>
      <c r="F91" s="114"/>
      <c r="G91" s="107"/>
      <c r="H91" s="157"/>
      <c r="I91" s="157"/>
      <c r="J91" s="107"/>
      <c r="K91" s="4"/>
      <c r="L91" s="92"/>
    </row>
    <row r="92" spans="1:12" ht="27" hidden="1" customHeight="1">
      <c r="A92" s="146"/>
      <c r="B92" s="90"/>
      <c r="C92" s="105"/>
      <c r="D92" s="105"/>
      <c r="E92" s="177"/>
      <c r="F92" s="90"/>
      <c r="G92" s="115"/>
      <c r="H92" s="115"/>
      <c r="I92" s="115"/>
      <c r="J92" s="115"/>
      <c r="K92" s="17"/>
      <c r="L92" s="18"/>
    </row>
    <row r="93" spans="1:12" ht="24" hidden="1" customHeight="1">
      <c r="A93" s="147"/>
      <c r="B93" s="110"/>
      <c r="C93" s="106"/>
      <c r="D93" s="106"/>
      <c r="E93" s="178"/>
      <c r="F93" s="110"/>
      <c r="G93" s="116"/>
      <c r="H93" s="137"/>
      <c r="I93" s="137"/>
      <c r="J93" s="137"/>
      <c r="K93" s="17"/>
      <c r="L93" s="18"/>
    </row>
    <row r="94" spans="1:12" ht="90" hidden="1" customHeight="1">
      <c r="A94" s="148"/>
      <c r="B94" s="111"/>
      <c r="C94" s="107"/>
      <c r="D94" s="107"/>
      <c r="E94" s="179"/>
      <c r="F94" s="111"/>
      <c r="G94" s="117"/>
      <c r="H94" s="138"/>
      <c r="I94" s="138"/>
      <c r="J94" s="138"/>
      <c r="K94" s="17"/>
      <c r="L94" s="18"/>
    </row>
    <row r="95" spans="1:12" ht="55.5" customHeight="1">
      <c r="A95" s="93" t="s">
        <v>48</v>
      </c>
      <c r="B95" s="90" t="s">
        <v>13</v>
      </c>
      <c r="C95" s="105">
        <v>862</v>
      </c>
      <c r="D95" s="120" t="s">
        <v>64</v>
      </c>
      <c r="E95" s="120" t="s">
        <v>49</v>
      </c>
      <c r="F95" s="8"/>
      <c r="G95" s="53">
        <f>G97+G98+G96</f>
        <v>10128200</v>
      </c>
      <c r="H95" s="53">
        <f t="shared" ref="H95:J95" si="7">H97+H98+H96</f>
        <v>10128200</v>
      </c>
      <c r="I95" s="83">
        <f t="shared" ref="I95" si="8">I97+I98+I96</f>
        <v>10128200</v>
      </c>
      <c r="J95" s="53">
        <f t="shared" si="7"/>
        <v>30384600</v>
      </c>
      <c r="K95" s="87" t="s">
        <v>88</v>
      </c>
      <c r="L95" s="87"/>
    </row>
    <row r="96" spans="1:12" ht="153.75" customHeight="1">
      <c r="A96" s="94"/>
      <c r="B96" s="91"/>
      <c r="C96" s="106"/>
      <c r="D96" s="139"/>
      <c r="E96" s="139"/>
      <c r="F96" s="43">
        <v>111</v>
      </c>
      <c r="G96" s="53">
        <v>1194480</v>
      </c>
      <c r="H96" s="53">
        <v>0</v>
      </c>
      <c r="I96" s="83">
        <v>0</v>
      </c>
      <c r="J96" s="53">
        <v>1194480</v>
      </c>
      <c r="K96" s="42"/>
      <c r="L96" s="42"/>
    </row>
    <row r="97" spans="1:12" ht="33" customHeight="1">
      <c r="A97" s="94"/>
      <c r="B97" s="91"/>
      <c r="C97" s="118"/>
      <c r="D97" s="121"/>
      <c r="E97" s="121"/>
      <c r="F97" s="8">
        <v>244</v>
      </c>
      <c r="G97" s="53">
        <v>5072720</v>
      </c>
      <c r="H97" s="53">
        <v>6267200</v>
      </c>
      <c r="I97" s="83">
        <v>6267200</v>
      </c>
      <c r="J97" s="53">
        <v>17607120</v>
      </c>
      <c r="K97" s="4"/>
      <c r="L97" s="4"/>
    </row>
    <row r="98" spans="1:12" ht="30.75" customHeight="1">
      <c r="A98" s="95"/>
      <c r="B98" s="92"/>
      <c r="C98" s="119"/>
      <c r="D98" s="122"/>
      <c r="E98" s="122"/>
      <c r="F98" s="8">
        <v>612</v>
      </c>
      <c r="G98" s="53">
        <v>3861000</v>
      </c>
      <c r="H98" s="53">
        <v>3861000</v>
      </c>
      <c r="I98" s="83">
        <v>3861000</v>
      </c>
      <c r="J98" s="53">
        <v>11583000</v>
      </c>
      <c r="K98" s="4"/>
      <c r="L98" s="4"/>
    </row>
    <row r="99" spans="1:12" ht="213" customHeight="1">
      <c r="A99" s="41" t="s">
        <v>99</v>
      </c>
      <c r="B99" s="46" t="s">
        <v>13</v>
      </c>
      <c r="C99" s="48">
        <v>862</v>
      </c>
      <c r="D99" s="49" t="s">
        <v>37</v>
      </c>
      <c r="E99" s="49" t="s">
        <v>100</v>
      </c>
      <c r="F99" s="43">
        <v>244</v>
      </c>
      <c r="G99" s="53">
        <v>16739500</v>
      </c>
      <c r="H99" s="53">
        <v>0</v>
      </c>
      <c r="I99" s="83">
        <v>0</v>
      </c>
      <c r="J99" s="53">
        <f>G99+H99+I100</f>
        <v>16739500</v>
      </c>
      <c r="K99" s="42"/>
      <c r="L99" s="42"/>
    </row>
    <row r="100" spans="1:12" ht="224.25" customHeight="1">
      <c r="A100" s="41" t="s">
        <v>101</v>
      </c>
      <c r="B100" s="46" t="s">
        <v>13</v>
      </c>
      <c r="C100" s="48">
        <v>862</v>
      </c>
      <c r="D100" s="49" t="s">
        <v>37</v>
      </c>
      <c r="E100" s="49" t="s">
        <v>102</v>
      </c>
      <c r="F100" s="45" t="s">
        <v>103</v>
      </c>
      <c r="G100" s="53">
        <v>61187.519999999997</v>
      </c>
      <c r="H100" s="53">
        <v>0</v>
      </c>
      <c r="I100" s="83">
        <v>0</v>
      </c>
      <c r="J100" s="53">
        <v>61187.519999999997</v>
      </c>
      <c r="K100" s="42"/>
      <c r="L100" s="42"/>
    </row>
    <row r="101" spans="1:12" ht="31.5" customHeight="1">
      <c r="A101" s="88" t="s">
        <v>17</v>
      </c>
      <c r="B101" s="88"/>
      <c r="C101" s="27"/>
      <c r="D101" s="28"/>
      <c r="E101" s="28"/>
      <c r="F101" s="28"/>
      <c r="G101" s="68">
        <f>G68+G74+G83+G86+G95+G99+G100</f>
        <v>247434281.5</v>
      </c>
      <c r="H101" s="68">
        <f t="shared" ref="H101:I101" si="9">H68+H74+H83+H86+H95+H99+H100</f>
        <v>219224683</v>
      </c>
      <c r="I101" s="68">
        <f t="shared" si="9"/>
        <v>219224683</v>
      </c>
      <c r="J101" s="72">
        <v>685883647.5</v>
      </c>
      <c r="K101" s="89"/>
      <c r="L101" s="89"/>
    </row>
    <row r="102" spans="1:12" ht="22.5" customHeight="1">
      <c r="A102" s="81" t="s">
        <v>18</v>
      </c>
      <c r="B102" s="81"/>
      <c r="C102" s="81"/>
      <c r="D102" s="81"/>
      <c r="E102" s="81"/>
      <c r="F102" s="81"/>
      <c r="G102" s="81"/>
      <c r="H102" s="81"/>
      <c r="I102" s="68"/>
      <c r="J102" s="81"/>
      <c r="K102" s="81"/>
      <c r="L102" s="81"/>
    </row>
    <row r="103" spans="1:12" ht="134.25" customHeight="1">
      <c r="A103" s="90" t="s">
        <v>59</v>
      </c>
      <c r="B103" s="90" t="s">
        <v>13</v>
      </c>
      <c r="C103" s="105">
        <v>862</v>
      </c>
      <c r="D103" s="120" t="s">
        <v>37</v>
      </c>
      <c r="E103" s="7" t="s">
        <v>56</v>
      </c>
      <c r="F103" s="8"/>
      <c r="G103" s="53">
        <f>G104+G105+G106</f>
        <v>8025103</v>
      </c>
      <c r="H103" s="53">
        <f>H104+H105+H106</f>
        <v>8025103</v>
      </c>
      <c r="I103" s="83">
        <f>I104+I105+I106</f>
        <v>8025103</v>
      </c>
      <c r="J103" s="53">
        <v>24075309</v>
      </c>
      <c r="K103" s="87" t="s">
        <v>86</v>
      </c>
      <c r="L103" s="87"/>
    </row>
    <row r="104" spans="1:12" ht="20.25" customHeight="1">
      <c r="A104" s="91"/>
      <c r="B104" s="91"/>
      <c r="C104" s="118"/>
      <c r="D104" s="121"/>
      <c r="E104" s="7" t="s">
        <v>56</v>
      </c>
      <c r="F104" s="8">
        <v>611</v>
      </c>
      <c r="G104" s="53">
        <v>7704693</v>
      </c>
      <c r="H104" s="53">
        <v>7704693</v>
      </c>
      <c r="I104" s="83">
        <v>7704693</v>
      </c>
      <c r="J104" s="54">
        <v>23114079</v>
      </c>
      <c r="K104" s="4"/>
      <c r="L104" s="4"/>
    </row>
    <row r="105" spans="1:12" ht="20.25" customHeight="1">
      <c r="A105" s="91"/>
      <c r="B105" s="91"/>
      <c r="C105" s="118"/>
      <c r="D105" s="121"/>
      <c r="E105" s="7" t="s">
        <v>93</v>
      </c>
      <c r="F105" s="8">
        <v>611</v>
      </c>
      <c r="G105" s="53">
        <v>41000</v>
      </c>
      <c r="H105" s="53">
        <v>41000</v>
      </c>
      <c r="I105" s="83">
        <v>41000</v>
      </c>
      <c r="J105" s="54">
        <v>123000</v>
      </c>
      <c r="K105" s="4"/>
      <c r="L105" s="4"/>
    </row>
    <row r="106" spans="1:12" ht="21.75" customHeight="1">
      <c r="A106" s="92"/>
      <c r="B106" s="92"/>
      <c r="C106" s="119"/>
      <c r="D106" s="122"/>
      <c r="E106" s="7" t="s">
        <v>79</v>
      </c>
      <c r="F106" s="8">
        <v>611</v>
      </c>
      <c r="G106" s="53">
        <v>279410</v>
      </c>
      <c r="H106" s="53">
        <v>279410</v>
      </c>
      <c r="I106" s="83">
        <v>279410</v>
      </c>
      <c r="J106" s="54">
        <v>838230</v>
      </c>
      <c r="K106" s="4"/>
      <c r="L106" s="4"/>
    </row>
    <row r="107" spans="1:12" ht="190.5" hidden="1" customHeight="1">
      <c r="A107" s="19"/>
      <c r="B107" s="19"/>
      <c r="C107" s="6"/>
      <c r="D107" s="7"/>
      <c r="E107" s="7"/>
      <c r="F107" s="8"/>
      <c r="G107" s="53"/>
      <c r="H107" s="53"/>
      <c r="I107" s="83"/>
      <c r="J107" s="54"/>
      <c r="K107" s="4"/>
      <c r="L107" s="4"/>
    </row>
    <row r="108" spans="1:12" ht="241.5" hidden="1" customHeight="1">
      <c r="A108" s="19"/>
      <c r="B108" s="19"/>
      <c r="C108" s="6"/>
      <c r="D108" s="7"/>
      <c r="E108" s="7"/>
      <c r="F108" s="8"/>
      <c r="G108" s="53"/>
      <c r="H108" s="53"/>
      <c r="I108" s="83"/>
      <c r="J108" s="54"/>
      <c r="K108" s="4"/>
      <c r="L108" s="4"/>
    </row>
    <row r="109" spans="1:12" ht="152.25" customHeight="1">
      <c r="A109" s="46" t="s">
        <v>96</v>
      </c>
      <c r="B109" s="46" t="s">
        <v>13</v>
      </c>
      <c r="C109" s="44">
        <v>862</v>
      </c>
      <c r="D109" s="45" t="s">
        <v>97</v>
      </c>
      <c r="E109" s="45" t="s">
        <v>98</v>
      </c>
      <c r="F109" s="43">
        <v>611</v>
      </c>
      <c r="G109" s="53">
        <v>116520</v>
      </c>
      <c r="H109" s="53">
        <v>116520</v>
      </c>
      <c r="I109" s="83">
        <v>116520</v>
      </c>
      <c r="J109" s="54">
        <v>349560</v>
      </c>
      <c r="K109" s="42"/>
      <c r="L109" s="42"/>
    </row>
    <row r="110" spans="1:12" ht="33.75" customHeight="1">
      <c r="A110" s="88" t="s">
        <v>19</v>
      </c>
      <c r="B110" s="88"/>
      <c r="C110" s="27"/>
      <c r="D110" s="28"/>
      <c r="E110" s="28"/>
      <c r="F110" s="28"/>
      <c r="G110" s="68">
        <f>G103+G109</f>
        <v>8141623</v>
      </c>
      <c r="H110" s="68">
        <f t="shared" ref="H110:I111" si="10">H103+H109</f>
        <v>8141623</v>
      </c>
      <c r="I110" s="68">
        <f t="shared" ref="I110" si="11">I103+I109</f>
        <v>8141623</v>
      </c>
      <c r="J110" s="68">
        <v>24424869</v>
      </c>
      <c r="K110" s="89"/>
      <c r="L110" s="89"/>
    </row>
    <row r="111" spans="1:12" ht="35.25" customHeight="1">
      <c r="A111" s="81" t="s">
        <v>20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</row>
    <row r="112" spans="1:12" ht="168.75" customHeight="1">
      <c r="A112" s="3" t="s">
        <v>50</v>
      </c>
      <c r="B112" s="4" t="s">
        <v>14</v>
      </c>
      <c r="C112" s="6">
        <v>862</v>
      </c>
      <c r="D112" s="7" t="s">
        <v>65</v>
      </c>
      <c r="E112" s="7" t="s">
        <v>40</v>
      </c>
      <c r="F112" s="8">
        <v>244</v>
      </c>
      <c r="G112" s="53">
        <v>188000</v>
      </c>
      <c r="H112" s="53">
        <v>168000</v>
      </c>
      <c r="I112" s="83">
        <v>168000</v>
      </c>
      <c r="J112" s="53">
        <f>G112+H112+I113</f>
        <v>524000</v>
      </c>
      <c r="K112" s="87" t="s">
        <v>85</v>
      </c>
      <c r="L112" s="87"/>
    </row>
    <row r="113" spans="1:12" ht="27.75" customHeight="1">
      <c r="A113" s="88" t="s">
        <v>21</v>
      </c>
      <c r="B113" s="88"/>
      <c r="C113" s="27"/>
      <c r="D113" s="28"/>
      <c r="E113" s="28"/>
      <c r="F113" s="28"/>
      <c r="G113" s="68">
        <f>G112</f>
        <v>188000</v>
      </c>
      <c r="H113" s="68">
        <f>H112</f>
        <v>168000</v>
      </c>
      <c r="I113" s="68">
        <f>I112</f>
        <v>168000</v>
      </c>
      <c r="J113" s="68">
        <f>J112</f>
        <v>524000</v>
      </c>
      <c r="K113" s="87"/>
      <c r="L113" s="87"/>
    </row>
    <row r="114" spans="1:12" ht="33.75" customHeight="1">
      <c r="A114" s="81" t="s">
        <v>22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</row>
    <row r="115" spans="1:12" ht="213.75" customHeight="1">
      <c r="A115" s="31" t="s">
        <v>53</v>
      </c>
      <c r="B115" s="17" t="s">
        <v>14</v>
      </c>
      <c r="C115" s="24">
        <v>862</v>
      </c>
      <c r="D115" s="25" t="s">
        <v>65</v>
      </c>
      <c r="E115" s="26" t="s">
        <v>54</v>
      </c>
      <c r="F115" s="4">
        <v>244</v>
      </c>
      <c r="G115" s="54">
        <v>683000</v>
      </c>
      <c r="H115" s="54">
        <v>683000</v>
      </c>
      <c r="I115" s="82">
        <v>683000</v>
      </c>
      <c r="J115" s="54">
        <v>2049000</v>
      </c>
      <c r="K115" s="4"/>
      <c r="L115" s="4"/>
    </row>
    <row r="116" spans="1:12" ht="270" customHeight="1">
      <c r="A116" s="3" t="s">
        <v>51</v>
      </c>
      <c r="B116" s="4" t="s">
        <v>14</v>
      </c>
      <c r="C116" s="6">
        <v>862</v>
      </c>
      <c r="D116" s="7" t="s">
        <v>65</v>
      </c>
      <c r="E116" s="7" t="s">
        <v>39</v>
      </c>
      <c r="F116" s="51">
        <v>244</v>
      </c>
      <c r="G116" s="53">
        <v>212200</v>
      </c>
      <c r="H116" s="53">
        <v>202700</v>
      </c>
      <c r="I116" s="83">
        <v>202700</v>
      </c>
      <c r="J116" s="54">
        <v>617600</v>
      </c>
      <c r="K116" s="124" t="s">
        <v>23</v>
      </c>
      <c r="L116" s="124"/>
    </row>
    <row r="117" spans="1:12" ht="273" customHeight="1">
      <c r="A117" s="32" t="s">
        <v>73</v>
      </c>
      <c r="B117" s="4" t="s">
        <v>24</v>
      </c>
      <c r="C117" s="6">
        <v>862</v>
      </c>
      <c r="D117" s="7" t="s">
        <v>65</v>
      </c>
      <c r="E117" s="7" t="s">
        <v>74</v>
      </c>
      <c r="F117" s="8">
        <v>321</v>
      </c>
      <c r="G117" s="53">
        <v>60810</v>
      </c>
      <c r="H117" s="53">
        <v>60810</v>
      </c>
      <c r="I117" s="83">
        <v>60810</v>
      </c>
      <c r="J117" s="54">
        <v>182430</v>
      </c>
      <c r="K117" s="10"/>
      <c r="L117" s="10"/>
    </row>
    <row r="118" spans="1:12" ht="33.75" customHeight="1">
      <c r="A118" s="93" t="s">
        <v>52</v>
      </c>
      <c r="B118" s="90" t="s">
        <v>24</v>
      </c>
      <c r="C118" s="105">
        <v>862</v>
      </c>
      <c r="D118" s="120" t="s">
        <v>65</v>
      </c>
      <c r="E118" s="120" t="s">
        <v>38</v>
      </c>
      <c r="F118" s="8"/>
      <c r="G118" s="73">
        <f>G119+G120</f>
        <v>1064600</v>
      </c>
      <c r="H118" s="73">
        <f>H119+H120</f>
        <v>1064600</v>
      </c>
      <c r="I118" s="73">
        <f>I119+I120</f>
        <v>1064600</v>
      </c>
      <c r="J118" s="73">
        <v>3193800</v>
      </c>
      <c r="K118" s="127" t="s">
        <v>25</v>
      </c>
      <c r="L118" s="128"/>
    </row>
    <row r="119" spans="1:12" ht="35.25" customHeight="1">
      <c r="A119" s="94"/>
      <c r="B119" s="133"/>
      <c r="C119" s="135"/>
      <c r="D119" s="125"/>
      <c r="E119" s="125"/>
      <c r="F119" s="8">
        <v>612</v>
      </c>
      <c r="G119" s="73">
        <v>208970</v>
      </c>
      <c r="H119" s="73">
        <v>208970</v>
      </c>
      <c r="I119" s="73">
        <v>208970</v>
      </c>
      <c r="J119" s="73">
        <v>626910</v>
      </c>
      <c r="K119" s="129"/>
      <c r="L119" s="130"/>
    </row>
    <row r="120" spans="1:12" ht="140.25" customHeight="1">
      <c r="A120" s="95"/>
      <c r="B120" s="134"/>
      <c r="C120" s="136"/>
      <c r="D120" s="126"/>
      <c r="E120" s="126"/>
      <c r="F120" s="8">
        <v>244</v>
      </c>
      <c r="G120" s="73">
        <v>855630</v>
      </c>
      <c r="H120" s="73">
        <v>855630</v>
      </c>
      <c r="I120" s="73">
        <v>855630</v>
      </c>
      <c r="J120" s="73">
        <v>2566890</v>
      </c>
      <c r="K120" s="131"/>
      <c r="L120" s="132"/>
    </row>
    <row r="121" spans="1:12" ht="238.5" customHeight="1">
      <c r="A121" s="3" t="s">
        <v>75</v>
      </c>
      <c r="B121" s="4" t="s">
        <v>24</v>
      </c>
      <c r="C121" s="6">
        <v>862</v>
      </c>
      <c r="D121" s="7" t="s">
        <v>65</v>
      </c>
      <c r="E121" s="7" t="s">
        <v>76</v>
      </c>
      <c r="F121" s="8">
        <v>244</v>
      </c>
      <c r="G121" s="73">
        <v>1065</v>
      </c>
      <c r="H121" s="73">
        <v>1065</v>
      </c>
      <c r="I121" s="73">
        <v>1065</v>
      </c>
      <c r="J121" s="74">
        <v>3195</v>
      </c>
      <c r="K121" s="10"/>
      <c r="L121" s="10"/>
    </row>
    <row r="122" spans="1:12" ht="22.5" customHeight="1">
      <c r="A122" s="88" t="s">
        <v>26</v>
      </c>
      <c r="B122" s="88"/>
      <c r="C122" s="27"/>
      <c r="D122" s="28"/>
      <c r="E122" s="28"/>
      <c r="F122" s="28"/>
      <c r="G122" s="75">
        <f>G115+G116+G117+G118+G121</f>
        <v>2021675</v>
      </c>
      <c r="H122" s="75">
        <f>H115+H116+H117+H118+H121</f>
        <v>2012175</v>
      </c>
      <c r="I122" s="75">
        <f>I115+I116+I117+I118+I121</f>
        <v>2012175</v>
      </c>
      <c r="J122" s="76">
        <v>6046025</v>
      </c>
      <c r="K122" s="89"/>
      <c r="L122" s="89"/>
    </row>
    <row r="123" spans="1:12" ht="33.75" customHeight="1">
      <c r="A123" s="84" t="s">
        <v>92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</row>
    <row r="124" spans="1:12" ht="183.75" customHeight="1">
      <c r="A124" s="33" t="s">
        <v>91</v>
      </c>
      <c r="B124" s="29"/>
      <c r="C124" s="8">
        <v>862</v>
      </c>
      <c r="D124" s="7" t="s">
        <v>37</v>
      </c>
      <c r="E124" s="7" t="s">
        <v>90</v>
      </c>
      <c r="F124" s="8">
        <v>244</v>
      </c>
      <c r="G124" s="69">
        <v>30000</v>
      </c>
      <c r="H124" s="69">
        <v>30000</v>
      </c>
      <c r="I124" s="69">
        <v>30000</v>
      </c>
      <c r="J124" s="69">
        <v>90000</v>
      </c>
      <c r="K124" s="8"/>
      <c r="L124" s="8"/>
    </row>
    <row r="125" spans="1:12" ht="225" customHeight="1">
      <c r="A125" s="33" t="s">
        <v>66</v>
      </c>
      <c r="B125" s="4" t="s">
        <v>13</v>
      </c>
      <c r="C125" s="8">
        <v>862</v>
      </c>
      <c r="D125" s="7" t="s">
        <v>37</v>
      </c>
      <c r="E125" s="7" t="s">
        <v>67</v>
      </c>
      <c r="F125" s="8">
        <v>244</v>
      </c>
      <c r="G125" s="69">
        <v>48000</v>
      </c>
      <c r="H125" s="69">
        <v>68000</v>
      </c>
      <c r="I125" s="69">
        <v>68000</v>
      </c>
      <c r="J125" s="69">
        <v>184000</v>
      </c>
      <c r="K125" s="12"/>
      <c r="L125" s="12"/>
    </row>
    <row r="126" spans="1:12" ht="18.75">
      <c r="A126" s="123" t="s">
        <v>55</v>
      </c>
      <c r="B126" s="123"/>
      <c r="C126" s="12"/>
      <c r="D126" s="12"/>
      <c r="E126" s="12"/>
      <c r="F126" s="12"/>
      <c r="G126" s="77">
        <f>G125+G124</f>
        <v>78000</v>
      </c>
      <c r="H126" s="77">
        <f>H125+H124</f>
        <v>98000</v>
      </c>
      <c r="I126" s="77">
        <f>I125+I124</f>
        <v>98000</v>
      </c>
      <c r="J126" s="77">
        <v>274000</v>
      </c>
      <c r="K126" s="12"/>
      <c r="L126" s="12"/>
    </row>
    <row r="127" spans="1:12" ht="18.75">
      <c r="A127" s="12"/>
      <c r="B127" s="12"/>
      <c r="C127" s="12"/>
      <c r="D127" s="12"/>
      <c r="E127" s="12"/>
      <c r="F127" s="12"/>
      <c r="G127" s="78"/>
      <c r="H127" s="78"/>
      <c r="I127" s="78"/>
      <c r="J127" s="78"/>
      <c r="K127" s="12"/>
      <c r="L127" s="12"/>
    </row>
    <row r="128" spans="1:12" ht="18.75">
      <c r="A128" s="13" t="s">
        <v>68</v>
      </c>
      <c r="B128" s="13"/>
      <c r="C128" s="13"/>
      <c r="D128" s="13"/>
      <c r="E128" s="13"/>
      <c r="F128" s="13"/>
      <c r="G128" s="77">
        <f>G66+G101+G110+G113+G122+G126</f>
        <v>292024549.05000001</v>
      </c>
      <c r="H128" s="77">
        <f t="shared" ref="H128:I128" si="12">H66+H101+H110+H113+H122+H126</f>
        <v>261355789</v>
      </c>
      <c r="I128" s="77">
        <f t="shared" ref="I128" si="13">I66+I101+I110+I113+I122+I126</f>
        <v>261355789</v>
      </c>
      <c r="J128" s="77">
        <v>814736127.5</v>
      </c>
      <c r="K128" s="12"/>
      <c r="L128" s="12"/>
    </row>
    <row r="129" spans="1:12" ht="18.75">
      <c r="A129" s="13" t="s">
        <v>69</v>
      </c>
      <c r="B129" s="13"/>
      <c r="C129" s="13"/>
      <c r="D129" s="13"/>
      <c r="E129" s="13"/>
      <c r="F129" s="13"/>
      <c r="G129" s="77"/>
      <c r="H129" s="77"/>
      <c r="I129" s="77"/>
      <c r="J129" s="77"/>
      <c r="K129" s="12"/>
      <c r="L129" s="12"/>
    </row>
    <row r="130" spans="1:12" ht="18.75">
      <c r="A130" s="13" t="s">
        <v>70</v>
      </c>
      <c r="B130" s="13"/>
      <c r="C130" s="13"/>
      <c r="D130" s="13"/>
      <c r="E130" s="13"/>
      <c r="F130" s="13"/>
      <c r="G130" s="77">
        <f>G19+G27+G34+G63+G74+G83+G100+G103+G109+G112+G115+G117+G121+G124+G125</f>
        <v>89420149.049999997</v>
      </c>
      <c r="H130" s="77">
        <f t="shared" ref="H130:I130" si="14">H19+H27+H34+H63+H74+H83+H100+H103+H109+H112+H115+H117+H121+H124+H125</f>
        <v>79629289</v>
      </c>
      <c r="I130" s="77">
        <v>79626289</v>
      </c>
      <c r="J130" s="77">
        <v>248678727.05000001</v>
      </c>
      <c r="K130" s="12"/>
      <c r="L130" s="12"/>
    </row>
    <row r="131" spans="1:12" ht="18.75">
      <c r="A131" s="13" t="s">
        <v>71</v>
      </c>
      <c r="B131" s="13"/>
      <c r="C131" s="13"/>
      <c r="D131" s="13"/>
      <c r="E131" s="13"/>
      <c r="F131" s="13"/>
      <c r="G131" s="77">
        <f>G18+G21+G41+G60+G68+G95+G99+G116+G118</f>
        <v>199263000</v>
      </c>
      <c r="H131" s="77">
        <f t="shared" ref="H131:I132" si="15">H18+H21+H41+H60+H68+H95+H99+H116+H118</f>
        <v>178385100</v>
      </c>
      <c r="I131" s="77">
        <f t="shared" ref="I131" si="16">I18+I21+I41+I60+I68+I95+I99+I116+I118</f>
        <v>178385100</v>
      </c>
      <c r="J131" s="77">
        <v>556033200</v>
      </c>
      <c r="K131" s="12"/>
      <c r="L131" s="12"/>
    </row>
    <row r="132" spans="1:12" ht="18.75">
      <c r="A132" s="13" t="s">
        <v>72</v>
      </c>
      <c r="B132" s="13"/>
      <c r="C132" s="13"/>
      <c r="D132" s="13"/>
      <c r="E132" s="13"/>
      <c r="F132" s="13"/>
      <c r="G132" s="77">
        <f>G37+G86</f>
        <v>3341400</v>
      </c>
      <c r="H132" s="77">
        <f>H37+H86</f>
        <v>3341400</v>
      </c>
      <c r="I132" s="77">
        <f>I37+I86</f>
        <v>3341400</v>
      </c>
      <c r="J132" s="77">
        <v>10024200</v>
      </c>
      <c r="K132" s="12"/>
      <c r="L132" s="12"/>
    </row>
    <row r="133" spans="1:12" ht="18.7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</row>
    <row r="134" spans="1:12" ht="18.75">
      <c r="I134" s="14"/>
    </row>
  </sheetData>
  <mergeCells count="147">
    <mergeCell ref="I1:J1"/>
    <mergeCell ref="A11:H11"/>
    <mergeCell ref="I52:I54"/>
    <mergeCell ref="I55:I57"/>
    <mergeCell ref="I74:I75"/>
    <mergeCell ref="I89:I91"/>
    <mergeCell ref="I92:I94"/>
    <mergeCell ref="A41:A59"/>
    <mergeCell ref="B41:B59"/>
    <mergeCell ref="C41:C59"/>
    <mergeCell ref="E41:E59"/>
    <mergeCell ref="A60:A62"/>
    <mergeCell ref="B60:B62"/>
    <mergeCell ref="A63:A65"/>
    <mergeCell ref="B63:B65"/>
    <mergeCell ref="C63:C65"/>
    <mergeCell ref="D63:D65"/>
    <mergeCell ref="E63:E65"/>
    <mergeCell ref="C60:C62"/>
    <mergeCell ref="D60:D62"/>
    <mergeCell ref="E60:E62"/>
    <mergeCell ref="G52:G54"/>
    <mergeCell ref="C95:C98"/>
    <mergeCell ref="D95:D98"/>
    <mergeCell ref="E95:E98"/>
    <mergeCell ref="D92:D94"/>
    <mergeCell ref="E92:E94"/>
    <mergeCell ref="C89:C91"/>
    <mergeCell ref="D89:D91"/>
    <mergeCell ref="E34:E36"/>
    <mergeCell ref="C86:C88"/>
    <mergeCell ref="D86:D88"/>
    <mergeCell ref="E86:E88"/>
    <mergeCell ref="C34:C36"/>
    <mergeCell ref="C68:C73"/>
    <mergeCell ref="D68:D73"/>
    <mergeCell ref="E68:E73"/>
    <mergeCell ref="C37:C39"/>
    <mergeCell ref="D37:D39"/>
    <mergeCell ref="E37:E39"/>
    <mergeCell ref="E89:E91"/>
    <mergeCell ref="F55:F57"/>
    <mergeCell ref="F52:F54"/>
    <mergeCell ref="D41:D59"/>
    <mergeCell ref="L55:L57"/>
    <mergeCell ref="G55:G57"/>
    <mergeCell ref="J92:J94"/>
    <mergeCell ref="J89:J91"/>
    <mergeCell ref="K86:L88"/>
    <mergeCell ref="G89:G91"/>
    <mergeCell ref="H55:H57"/>
    <mergeCell ref="K55:K57"/>
    <mergeCell ref="K68:L75"/>
    <mergeCell ref="A37:A39"/>
    <mergeCell ref="B37:B39"/>
    <mergeCell ref="A34:A36"/>
    <mergeCell ref="A89:A91"/>
    <mergeCell ref="B89:B91"/>
    <mergeCell ref="B68:B73"/>
    <mergeCell ref="B83:B85"/>
    <mergeCell ref="A68:A73"/>
    <mergeCell ref="A67:L67"/>
    <mergeCell ref="A83:A85"/>
    <mergeCell ref="C83:C85"/>
    <mergeCell ref="D83:D85"/>
    <mergeCell ref="F74:F75"/>
    <mergeCell ref="C74:C75"/>
    <mergeCell ref="D74:D75"/>
    <mergeCell ref="E74:E75"/>
    <mergeCell ref="H89:H91"/>
    <mergeCell ref="L89:L91"/>
    <mergeCell ref="L52:L54"/>
    <mergeCell ref="J55:J57"/>
    <mergeCell ref="L21:L37"/>
    <mergeCell ref="J27:K27"/>
    <mergeCell ref="J37:K37"/>
    <mergeCell ref="J41:K41"/>
    <mergeCell ref="A66:B66"/>
    <mergeCell ref="J66:K66"/>
    <mergeCell ref="A80:A82"/>
    <mergeCell ref="A74:A79"/>
    <mergeCell ref="B74:B79"/>
    <mergeCell ref="F92:F94"/>
    <mergeCell ref="A92:A94"/>
    <mergeCell ref="B92:B94"/>
    <mergeCell ref="H52:H54"/>
    <mergeCell ref="H92:H94"/>
    <mergeCell ref="E80:E82"/>
    <mergeCell ref="D80:D82"/>
    <mergeCell ref="E83:E85"/>
    <mergeCell ref="B19:B20"/>
    <mergeCell ref="K13:L15"/>
    <mergeCell ref="A13:A15"/>
    <mergeCell ref="B13:B15"/>
    <mergeCell ref="C13:F14"/>
    <mergeCell ref="G13:J13"/>
    <mergeCell ref="G14:J14"/>
    <mergeCell ref="B34:B36"/>
    <mergeCell ref="C27:C33"/>
    <mergeCell ref="D27:D33"/>
    <mergeCell ref="A27:A33"/>
    <mergeCell ref="D34:D36"/>
    <mergeCell ref="A16:L16"/>
    <mergeCell ref="A17:L17"/>
    <mergeCell ref="J21:K21"/>
    <mergeCell ref="J19:K19"/>
    <mergeCell ref="A19:A20"/>
    <mergeCell ref="B27:B33"/>
    <mergeCell ref="E27:E33"/>
    <mergeCell ref="A126:B126"/>
    <mergeCell ref="K116:L116"/>
    <mergeCell ref="A122:B122"/>
    <mergeCell ref="K122:L122"/>
    <mergeCell ref="E118:E120"/>
    <mergeCell ref="K118:L120"/>
    <mergeCell ref="A118:A120"/>
    <mergeCell ref="B118:B120"/>
    <mergeCell ref="C118:C120"/>
    <mergeCell ref="D118:D120"/>
    <mergeCell ref="A110:B110"/>
    <mergeCell ref="K110:L110"/>
    <mergeCell ref="K112:L112"/>
    <mergeCell ref="F89:F91"/>
    <mergeCell ref="G92:G94"/>
    <mergeCell ref="C103:C106"/>
    <mergeCell ref="D103:D106"/>
    <mergeCell ref="A95:A98"/>
    <mergeCell ref="K95:L95"/>
    <mergeCell ref="A101:B101"/>
    <mergeCell ref="K101:L101"/>
    <mergeCell ref="K103:L103"/>
    <mergeCell ref="A103:A106"/>
    <mergeCell ref="A21:A26"/>
    <mergeCell ref="B21:B26"/>
    <mergeCell ref="G74:G75"/>
    <mergeCell ref="H74:H75"/>
    <mergeCell ref="J74:J75"/>
    <mergeCell ref="A113:B113"/>
    <mergeCell ref="K113:L113"/>
    <mergeCell ref="J52:J54"/>
    <mergeCell ref="B103:B106"/>
    <mergeCell ref="B80:B82"/>
    <mergeCell ref="C80:C82"/>
    <mergeCell ref="C92:C94"/>
    <mergeCell ref="A86:A88"/>
    <mergeCell ref="B86:B88"/>
    <mergeCell ref="B95:B98"/>
  </mergeCells>
  <phoneticPr fontId="6" type="noConversion"/>
  <printOptions horizontalCentered="1"/>
  <pageMargins left="0.19685039370078741" right="0.19685039370078741" top="0.19685039370078741" bottom="0.19685039370078741" header="0" footer="0"/>
  <pageSetup paperSize="9" scale="55" fitToWidth="4" fitToHeight="4" orientation="landscape" horizontalDpi="180" verticalDpi="180" r:id="rId1"/>
  <rowBreaks count="5" manualBreakCount="5">
    <brk id="20" max="11" man="1"/>
    <brk id="66" max="11" man="1"/>
    <brk id="85" max="11" man="1"/>
    <brk id="110" max="11" man="1"/>
    <brk id="11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6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2014-11-02T05:47:11Z</cp:lastPrinted>
  <dcterms:created xsi:type="dcterms:W3CDTF">2006-09-28T05:33:49Z</dcterms:created>
  <dcterms:modified xsi:type="dcterms:W3CDTF">2015-06-07T05:51:55Z</dcterms:modified>
</cp:coreProperties>
</file>