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2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5" i="1"/>
  <c r="G27"/>
  <c r="I31"/>
  <c r="H31"/>
  <c r="J28"/>
  <c r="J29"/>
  <c r="J30"/>
  <c r="I27"/>
  <c r="H27"/>
  <c r="I25"/>
  <c r="H25"/>
  <c r="G31"/>
  <c r="G19"/>
  <c r="G32" s="1"/>
  <c r="G33" s="1"/>
  <c r="G39" s="1"/>
  <c r="G22"/>
  <c r="J31"/>
  <c r="I19"/>
  <c r="I32" s="1"/>
  <c r="I33" s="1"/>
  <c r="I39" s="1"/>
  <c r="H19"/>
  <c r="H32" s="1"/>
  <c r="J22"/>
  <c r="J25"/>
  <c r="J24"/>
  <c r="J27"/>
  <c r="I37" l="1"/>
  <c r="J19"/>
  <c r="H33"/>
  <c r="J32"/>
  <c r="J33"/>
  <c r="G37"/>
  <c r="J37" l="1"/>
  <c r="J39"/>
  <c r="H37"/>
  <c r="H39"/>
</calcChain>
</file>

<file path=xl/sharedStrings.xml><?xml version="1.0" encoding="utf-8"?>
<sst xmlns="http://schemas.openxmlformats.org/spreadsheetml/2006/main" count="41" uniqueCount="37">
  <si>
    <t>Наименование  программы, подпрограммы</t>
  </si>
  <si>
    <t xml:space="preserve">ГРБС </t>
  </si>
  <si>
    <t>Код бюджетной классификации</t>
  </si>
  <si>
    <t>Расходы</t>
  </si>
  <si>
    <t>(тыс. руб.), годы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</si>
  <si>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</si>
  <si>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</si>
  <si>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</si>
  <si>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</si>
  <si>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</si>
  <si>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2016 год</t>
  </si>
  <si>
    <t>Итого на период</t>
  </si>
  <si>
    <t>Цель: Создание условий для эффективного управления отраслью</t>
  </si>
  <si>
    <t>Задача 1.Обеспечить стабильное функционирование Управления образования и учреждений, обеспечивающих деятельность образовательных учреждений, направленное на эффективное управление отраслью</t>
  </si>
  <si>
    <t>Управление образования администрации Идринского района</t>
  </si>
  <si>
    <t>Повышение эффективности управления финансами в части вопросов реализации программы, повышение качества межведомственного и межуровневого взаимодействия на 1 балл</t>
  </si>
  <si>
    <t>Итого по задаче 1</t>
  </si>
  <si>
    <t>ИТОГО ПО ПОДПРОГРАММЕ</t>
  </si>
  <si>
    <t xml:space="preserve">реализации муниципальной программы </t>
  </si>
  <si>
    <t xml:space="preserve">и прочие мероприятия в сфере </t>
  </si>
  <si>
    <t xml:space="preserve">образования», реализуемой в рамках </t>
  </si>
  <si>
    <t xml:space="preserve">муниципальной программы «Создание </t>
  </si>
  <si>
    <t xml:space="preserve">условий для развития  образования </t>
  </si>
  <si>
    <t>Обеспечение деятельности (оказание услуг) подведомственных учреждений в рамках подпрограммы " 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</si>
  <si>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0709</t>
  </si>
  <si>
    <t>МЕСТНЫЙ БЮДЖЕТ</t>
  </si>
  <si>
    <t>В ТОМ ЧИСЛЕ:</t>
  </si>
  <si>
    <t>Перечень мероприятий подпрограммы с указанием объема средств на их реализацию и ожидаемых результатов</t>
  </si>
  <si>
    <t>2017 год</t>
  </si>
  <si>
    <t>2018 год</t>
  </si>
  <si>
    <t>Идринского района"</t>
  </si>
  <si>
    <t xml:space="preserve">к подпрограмме № 2 «Обеспечение </t>
  </si>
  <si>
    <t>Приложение № 3</t>
  </si>
  <si>
    <r>
      <t>к постановлению администрации от</t>
    </r>
    <r>
      <rPr>
        <sz val="14"/>
        <color theme="0"/>
        <rFont val="Times New Roman"/>
        <family val="1"/>
        <charset val="204"/>
      </rPr>
      <t xml:space="preserve"> 10.11.2015</t>
    </r>
    <r>
      <rPr>
        <sz val="14"/>
        <color theme="1"/>
        <rFont val="Times New Roman"/>
        <family val="1"/>
        <charset val="204"/>
      </rPr>
      <t xml:space="preserve">г № </t>
    </r>
    <r>
      <rPr>
        <sz val="14"/>
        <color theme="0"/>
        <rFont val="Times New Roman"/>
        <family val="1"/>
        <charset val="204"/>
      </rPr>
      <t>461</t>
    </r>
    <r>
      <rPr>
        <sz val="14"/>
        <color theme="1"/>
        <rFont val="Times New Roman"/>
        <family val="1"/>
        <charset val="204"/>
      </rPr>
      <t>-п</t>
    </r>
  </si>
  <si>
    <t>0130081000</t>
  </si>
  <si>
    <t>0130000210</t>
  </si>
  <si>
    <t>0110010310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</si>
</sst>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164" fontId="1" fillId="0" borderId="1" xfId="0" applyNumberFormat="1" applyFont="1" applyBorder="1" applyAlignment="1">
      <alignment horizontal="center" vertical="top"/>
    </xf>
    <xf numFmtId="0" fontId="2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/>
    </xf>
    <xf numFmtId="49" fontId="1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164" fontId="2" fillId="0" borderId="0" xfId="0" applyNumberFormat="1" applyFont="1"/>
    <xf numFmtId="0" fontId="3" fillId="0" borderId="1" xfId="0" applyFont="1" applyBorder="1"/>
    <xf numFmtId="164" fontId="3" fillId="0" borderId="1" xfId="0" applyNumberFormat="1" applyFont="1" applyBorder="1"/>
    <xf numFmtId="0" fontId="0" fillId="0" borderId="1" xfId="0" applyBorder="1"/>
    <xf numFmtId="164" fontId="2" fillId="0" borderId="0" xfId="0" applyNumberFormat="1" applyFont="1" applyFill="1"/>
    <xf numFmtId="0" fontId="1" fillId="0" borderId="1" xfId="0" applyFont="1" applyFill="1" applyBorder="1" applyAlignment="1">
      <alignment vertical="top"/>
    </xf>
    <xf numFmtId="0" fontId="0" fillId="0" borderId="0" xfId="0" applyFill="1"/>
    <xf numFmtId="49" fontId="1" fillId="0" borderId="1" xfId="0" applyNumberFormat="1" applyFont="1" applyFill="1" applyBorder="1" applyAlignment="1">
      <alignment vertical="top"/>
    </xf>
    <xf numFmtId="164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49" fontId="1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4"/>
  <sheetViews>
    <sheetView tabSelected="1" view="pageBreakPreview" topLeftCell="A4" zoomScale="85" zoomScaleNormal="60" zoomScaleSheetLayoutView="85" workbookViewId="0">
      <selection activeCell="G27" sqref="G27"/>
    </sheetView>
  </sheetViews>
  <sheetFormatPr defaultRowHeight="15"/>
  <cols>
    <col min="1" max="1" width="31.85546875" customWidth="1"/>
    <col min="2" max="2" width="17.85546875" customWidth="1"/>
    <col min="5" max="5" width="14.85546875" customWidth="1"/>
    <col min="7" max="7" width="15.5703125" customWidth="1"/>
    <col min="8" max="8" width="16" customWidth="1"/>
    <col min="9" max="9" width="14.5703125" customWidth="1"/>
    <col min="10" max="10" width="20.5703125" customWidth="1"/>
    <col min="11" max="11" width="27.7109375" customWidth="1"/>
  </cols>
  <sheetData>
    <row r="1" spans="1:11" ht="18.75">
      <c r="A1" s="2"/>
      <c r="B1" s="2"/>
      <c r="C1" s="2"/>
      <c r="D1" s="2"/>
      <c r="E1" s="2"/>
      <c r="F1" s="2"/>
      <c r="G1" s="2"/>
      <c r="H1" s="2"/>
      <c r="I1" s="2"/>
      <c r="J1" s="36" t="s">
        <v>32</v>
      </c>
      <c r="K1" s="36"/>
    </row>
    <row r="2" spans="1:11" ht="33.75" customHeight="1">
      <c r="A2" s="2"/>
      <c r="B2" s="2"/>
      <c r="C2" s="2"/>
      <c r="D2" s="2"/>
      <c r="E2" s="2"/>
      <c r="F2" s="2"/>
      <c r="G2" s="2"/>
      <c r="H2" s="2"/>
      <c r="I2" s="2"/>
      <c r="J2" s="37" t="s">
        <v>33</v>
      </c>
      <c r="K2" s="37"/>
    </row>
    <row r="3" spans="1:11" ht="18.75">
      <c r="A3" s="2"/>
      <c r="B3" s="2"/>
      <c r="C3" s="2"/>
      <c r="D3" s="2"/>
      <c r="E3" s="2"/>
      <c r="F3" s="2"/>
      <c r="G3" s="2"/>
      <c r="H3" s="2"/>
      <c r="I3" s="2"/>
      <c r="J3" s="3" t="s">
        <v>31</v>
      </c>
      <c r="K3" s="2"/>
    </row>
    <row r="4" spans="1:11" ht="18.75">
      <c r="A4" s="2"/>
      <c r="B4" s="2"/>
      <c r="C4" s="2"/>
      <c r="D4" s="2"/>
      <c r="E4" s="2"/>
      <c r="F4" s="2"/>
      <c r="G4" s="2"/>
      <c r="H4" s="2"/>
      <c r="I4" s="2"/>
      <c r="J4" s="3" t="s">
        <v>18</v>
      </c>
      <c r="K4" s="2"/>
    </row>
    <row r="5" spans="1:11" ht="18.75">
      <c r="A5" s="2"/>
      <c r="B5" s="2"/>
      <c r="C5" s="2"/>
      <c r="D5" s="2"/>
      <c r="E5" s="2"/>
      <c r="F5" s="2"/>
      <c r="G5" s="2"/>
      <c r="H5" s="2"/>
      <c r="I5" s="2"/>
      <c r="J5" s="3" t="s">
        <v>19</v>
      </c>
      <c r="K5" s="2"/>
    </row>
    <row r="6" spans="1:11" ht="18.75">
      <c r="A6" s="2"/>
      <c r="B6" s="2"/>
      <c r="C6" s="2"/>
      <c r="D6" s="2"/>
      <c r="E6" s="2"/>
      <c r="F6" s="2"/>
      <c r="G6" s="2"/>
      <c r="H6" s="2"/>
      <c r="I6" s="2"/>
      <c r="J6" s="3" t="s">
        <v>20</v>
      </c>
      <c r="K6" s="2"/>
    </row>
    <row r="7" spans="1:11" ht="18.75">
      <c r="A7" s="2"/>
      <c r="B7" s="2"/>
      <c r="C7" s="2"/>
      <c r="D7" s="2"/>
      <c r="E7" s="2"/>
      <c r="F7" s="2"/>
      <c r="G7" s="2"/>
      <c r="H7" s="2"/>
      <c r="I7" s="2"/>
      <c r="J7" s="3" t="s">
        <v>21</v>
      </c>
      <c r="K7" s="2"/>
    </row>
    <row r="8" spans="1:11" ht="18.75">
      <c r="A8" s="2"/>
      <c r="B8" s="2"/>
      <c r="C8" s="2"/>
      <c r="D8" s="2"/>
      <c r="E8" s="2"/>
      <c r="F8" s="2"/>
      <c r="G8" s="2"/>
      <c r="H8" s="2"/>
      <c r="I8" s="2"/>
      <c r="J8" s="3" t="s">
        <v>22</v>
      </c>
      <c r="K8" s="2"/>
    </row>
    <row r="9" spans="1:11" ht="18.75">
      <c r="A9" s="2"/>
      <c r="B9" s="2"/>
      <c r="C9" s="2"/>
      <c r="D9" s="2"/>
      <c r="E9" s="2"/>
      <c r="F9" s="2"/>
      <c r="G9" s="2"/>
      <c r="H9" s="2"/>
      <c r="I9" s="2"/>
      <c r="J9" s="3" t="s">
        <v>30</v>
      </c>
      <c r="K9" s="2"/>
    </row>
    <row r="10" spans="1:11" ht="18.75">
      <c r="A10" s="2"/>
      <c r="B10" s="2"/>
      <c r="C10" s="2"/>
      <c r="D10" s="2"/>
      <c r="E10" s="2"/>
      <c r="F10" s="2"/>
      <c r="G10" s="2"/>
      <c r="H10" s="2"/>
      <c r="I10" s="2"/>
      <c r="J10" s="3"/>
      <c r="K10" s="2"/>
    </row>
    <row r="11" spans="1:11" ht="18.7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ht="18.75">
      <c r="A12" s="2"/>
      <c r="B12" s="3" t="s">
        <v>27</v>
      </c>
      <c r="C12" s="2"/>
      <c r="D12" s="2"/>
      <c r="E12" s="2"/>
      <c r="F12" s="2"/>
      <c r="G12" s="2"/>
      <c r="H12" s="2"/>
      <c r="I12" s="2"/>
      <c r="J12" s="2"/>
      <c r="K12" s="2"/>
    </row>
    <row r="13" spans="1:11" ht="18.7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ht="46.5" customHeight="1">
      <c r="A14" s="38" t="s">
        <v>0</v>
      </c>
      <c r="B14" s="38" t="s">
        <v>1</v>
      </c>
      <c r="C14" s="38" t="s">
        <v>2</v>
      </c>
      <c r="D14" s="38"/>
      <c r="E14" s="38"/>
      <c r="F14" s="38"/>
      <c r="G14" s="38" t="s">
        <v>3</v>
      </c>
      <c r="H14" s="38"/>
      <c r="I14" s="38"/>
      <c r="J14" s="38"/>
      <c r="K14" s="38" t="s">
        <v>5</v>
      </c>
    </row>
    <row r="15" spans="1:11" ht="18.75" hidden="1">
      <c r="A15" s="38"/>
      <c r="B15" s="38"/>
      <c r="C15" s="38"/>
      <c r="D15" s="38"/>
      <c r="E15" s="38"/>
      <c r="F15" s="38"/>
      <c r="G15" s="38" t="s">
        <v>4</v>
      </c>
      <c r="H15" s="38"/>
      <c r="I15" s="38"/>
      <c r="J15" s="38"/>
      <c r="K15" s="38"/>
    </row>
    <row r="16" spans="1:11" ht="45" customHeight="1">
      <c r="A16" s="38"/>
      <c r="B16" s="38"/>
      <c r="C16" s="4" t="s">
        <v>6</v>
      </c>
      <c r="D16" s="4" t="s">
        <v>7</v>
      </c>
      <c r="E16" s="4" t="s">
        <v>8</v>
      </c>
      <c r="F16" s="4" t="s">
        <v>9</v>
      </c>
      <c r="G16" s="21" t="s">
        <v>10</v>
      </c>
      <c r="H16" s="21" t="s">
        <v>28</v>
      </c>
      <c r="I16" s="21" t="s">
        <v>29</v>
      </c>
      <c r="J16" s="4" t="s">
        <v>11</v>
      </c>
      <c r="K16" s="38"/>
    </row>
    <row r="17" spans="1:19" ht="18.75">
      <c r="A17" s="27" t="s">
        <v>12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</row>
    <row r="18" spans="1:19" ht="47.25" customHeight="1">
      <c r="A18" s="27" t="s">
        <v>13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</row>
    <row r="19" spans="1:19" ht="85.5" customHeight="1">
      <c r="A19" s="31" t="s">
        <v>23</v>
      </c>
      <c r="B19" s="31" t="s">
        <v>14</v>
      </c>
      <c r="C19" s="28">
        <v>862</v>
      </c>
      <c r="D19" s="29" t="s">
        <v>24</v>
      </c>
      <c r="E19" s="29"/>
      <c r="F19" s="28"/>
      <c r="G19" s="25">
        <f>SUM(G22:G31)</f>
        <v>13590.699999999999</v>
      </c>
      <c r="H19" s="25">
        <f>SUM(H22:H31)</f>
        <v>10442.879999999999</v>
      </c>
      <c r="I19" s="25">
        <f>SUM(I22:I31)</f>
        <v>10442.879999999999</v>
      </c>
      <c r="J19" s="30">
        <f>G19+H19+I19</f>
        <v>34476.46</v>
      </c>
      <c r="K19" s="31" t="s">
        <v>15</v>
      </c>
      <c r="S19" s="16"/>
    </row>
    <row r="20" spans="1:19" ht="15" hidden="1" customHeight="1">
      <c r="A20" s="32"/>
      <c r="B20" s="32"/>
      <c r="C20" s="28"/>
      <c r="D20" s="29"/>
      <c r="E20" s="29"/>
      <c r="F20" s="28"/>
      <c r="G20" s="25"/>
      <c r="H20" s="25"/>
      <c r="I20" s="25"/>
      <c r="J20" s="30"/>
      <c r="K20" s="32"/>
    </row>
    <row r="21" spans="1:19" ht="15" hidden="1" customHeight="1">
      <c r="A21" s="32"/>
      <c r="B21" s="32"/>
      <c r="C21" s="28"/>
      <c r="D21" s="29"/>
      <c r="E21" s="29"/>
      <c r="F21" s="28"/>
      <c r="G21" s="25"/>
      <c r="H21" s="25"/>
      <c r="I21" s="25"/>
      <c r="J21" s="30"/>
      <c r="K21" s="32"/>
    </row>
    <row r="22" spans="1:19" ht="18.75">
      <c r="A22" s="33"/>
      <c r="B22" s="33"/>
      <c r="C22" s="5">
        <v>862</v>
      </c>
      <c r="D22" s="6" t="s">
        <v>24</v>
      </c>
      <c r="E22" s="24" t="s">
        <v>35</v>
      </c>
      <c r="F22" s="5">
        <v>120</v>
      </c>
      <c r="G22" s="1">
        <f>2581.4</f>
        <v>2581.4</v>
      </c>
      <c r="H22" s="23">
        <v>2581.4</v>
      </c>
      <c r="I22" s="23">
        <v>2581.4</v>
      </c>
      <c r="J22" s="7">
        <f t="shared" ref="J22:J31" si="0">G22+H22+I22</f>
        <v>7744.2000000000007</v>
      </c>
      <c r="K22" s="33"/>
    </row>
    <row r="23" spans="1:19" ht="18.75" hidden="1">
      <c r="A23" s="33"/>
      <c r="B23" s="33"/>
      <c r="C23" s="5"/>
      <c r="D23" s="6"/>
      <c r="E23" s="6"/>
      <c r="F23" s="5"/>
      <c r="G23" s="1"/>
      <c r="H23" s="22"/>
      <c r="I23" s="22"/>
      <c r="J23" s="7"/>
      <c r="K23" s="33"/>
    </row>
    <row r="24" spans="1:19" ht="18.75">
      <c r="A24" s="33"/>
      <c r="B24" s="33"/>
      <c r="C24" s="5"/>
      <c r="D24" s="6"/>
      <c r="E24" s="6"/>
      <c r="F24" s="5">
        <v>240</v>
      </c>
      <c r="G24" s="1">
        <v>111.4</v>
      </c>
      <c r="H24" s="22">
        <v>111.4</v>
      </c>
      <c r="I24" s="22">
        <v>111.4</v>
      </c>
      <c r="J24" s="7">
        <f t="shared" si="0"/>
        <v>334.20000000000005</v>
      </c>
      <c r="K24" s="33"/>
    </row>
    <row r="25" spans="1:19" ht="78.75" customHeight="1">
      <c r="A25" s="33"/>
      <c r="B25" s="33"/>
      <c r="C25" s="5">
        <v>862</v>
      </c>
      <c r="D25" s="6" t="s">
        <v>24</v>
      </c>
      <c r="E25" s="24" t="s">
        <v>34</v>
      </c>
      <c r="F25" s="5">
        <v>110</v>
      </c>
      <c r="G25" s="1">
        <f>13108+25.42-3308.63+8</f>
        <v>9832.7900000000009</v>
      </c>
      <c r="H25" s="22">
        <f>13108-6406.04</f>
        <v>6701.96</v>
      </c>
      <c r="I25" s="22">
        <f>13108-6406.04</f>
        <v>6701.96</v>
      </c>
      <c r="J25" s="7">
        <f t="shared" si="0"/>
        <v>23236.71</v>
      </c>
      <c r="K25" s="33"/>
    </row>
    <row r="26" spans="1:19" ht="18.75" hidden="1">
      <c r="A26" s="33"/>
      <c r="B26" s="33"/>
      <c r="C26" s="13"/>
      <c r="D26" s="13"/>
      <c r="E26" s="13"/>
      <c r="F26" s="15"/>
      <c r="G26" s="1"/>
      <c r="H26" s="22"/>
      <c r="I26" s="22"/>
      <c r="J26" s="7"/>
      <c r="K26" s="33"/>
    </row>
    <row r="27" spans="1:19" s="16" customFormat="1" ht="22.5" customHeight="1">
      <c r="A27" s="34"/>
      <c r="B27" s="34"/>
      <c r="C27" s="15"/>
      <c r="D27" s="17"/>
      <c r="E27" s="17"/>
      <c r="F27" s="15">
        <v>240</v>
      </c>
      <c r="G27" s="18">
        <f>1251.52-33.194-6-253.89-8</f>
        <v>950.43600000000004</v>
      </c>
      <c r="H27" s="18">
        <f>1251.52-361.7</f>
        <v>889.81999999999994</v>
      </c>
      <c r="I27" s="18">
        <f>1251.52-361.7</f>
        <v>889.81999999999994</v>
      </c>
      <c r="J27" s="20">
        <f t="shared" si="0"/>
        <v>2730.076</v>
      </c>
      <c r="K27" s="35"/>
    </row>
    <row r="28" spans="1:19" s="16" customFormat="1" ht="28.5" hidden="1" customHeight="1">
      <c r="A28" s="33"/>
      <c r="B28" s="33"/>
      <c r="C28" s="15"/>
      <c r="D28" s="17"/>
      <c r="E28" s="17"/>
      <c r="F28" s="15"/>
      <c r="G28" s="18"/>
      <c r="H28" s="18"/>
      <c r="I28" s="18"/>
      <c r="J28" s="20">
        <f t="shared" si="0"/>
        <v>0</v>
      </c>
      <c r="K28" s="19"/>
    </row>
    <row r="29" spans="1:19" s="16" customFormat="1" ht="28.5" hidden="1" customHeight="1">
      <c r="A29" s="33"/>
      <c r="B29" s="33"/>
      <c r="C29" s="15"/>
      <c r="D29" s="17"/>
      <c r="E29" s="17"/>
      <c r="F29" s="15"/>
      <c r="G29" s="18"/>
      <c r="H29" s="18"/>
      <c r="I29" s="18"/>
      <c r="J29" s="20">
        <f t="shared" si="0"/>
        <v>0</v>
      </c>
      <c r="K29" s="19"/>
    </row>
    <row r="30" spans="1:19" s="16" customFormat="1" ht="28.5" customHeight="1">
      <c r="A30" s="33"/>
      <c r="B30" s="33"/>
      <c r="C30" s="15"/>
      <c r="D30" s="17"/>
      <c r="E30" s="17"/>
      <c r="F30" s="15">
        <v>850</v>
      </c>
      <c r="G30" s="18">
        <v>13.773999999999999</v>
      </c>
      <c r="H30" s="18"/>
      <c r="I30" s="18"/>
      <c r="J30" s="20">
        <f t="shared" si="0"/>
        <v>13.773999999999999</v>
      </c>
      <c r="K30" s="19"/>
    </row>
    <row r="31" spans="1:19" s="16" customFormat="1" ht="26.25" customHeight="1">
      <c r="A31" s="33"/>
      <c r="B31" s="33"/>
      <c r="C31" s="15">
        <v>862</v>
      </c>
      <c r="D31" s="17" t="s">
        <v>24</v>
      </c>
      <c r="E31" s="17" t="s">
        <v>36</v>
      </c>
      <c r="F31" s="15">
        <v>110</v>
      </c>
      <c r="G31" s="18">
        <f>201.8-100.9</f>
        <v>100.9</v>
      </c>
      <c r="H31" s="18">
        <f>201.8-43.5</f>
        <v>158.30000000000001</v>
      </c>
      <c r="I31" s="18">
        <f>201.8-43.5</f>
        <v>158.30000000000001</v>
      </c>
      <c r="J31" s="20">
        <f t="shared" si="0"/>
        <v>417.50000000000006</v>
      </c>
      <c r="K31" s="19"/>
    </row>
    <row r="32" spans="1:19" ht="18.75">
      <c r="A32" s="27" t="s">
        <v>16</v>
      </c>
      <c r="B32" s="27"/>
      <c r="C32" s="8"/>
      <c r="D32" s="5"/>
      <c r="E32" s="5"/>
      <c r="F32" s="5"/>
      <c r="G32" s="1">
        <f>G19</f>
        <v>13590.699999999999</v>
      </c>
      <c r="H32" s="1">
        <f>H19</f>
        <v>10442.879999999999</v>
      </c>
      <c r="I32" s="1">
        <f>I19</f>
        <v>10442.879999999999</v>
      </c>
      <c r="J32" s="1">
        <f>I32+H32+G32</f>
        <v>34476.46</v>
      </c>
      <c r="K32" s="9"/>
    </row>
    <row r="33" spans="1:14" ht="15.75" customHeight="1">
      <c r="A33" s="27" t="s">
        <v>17</v>
      </c>
      <c r="B33" s="27"/>
      <c r="C33" s="27"/>
      <c r="D33" s="27"/>
      <c r="E33" s="27"/>
      <c r="F33" s="27"/>
      <c r="G33" s="25">
        <f>G32</f>
        <v>13590.699999999999</v>
      </c>
      <c r="H33" s="25">
        <f>H32</f>
        <v>10442.879999999999</v>
      </c>
      <c r="I33" s="25">
        <f>I32</f>
        <v>10442.879999999999</v>
      </c>
      <c r="J33" s="25">
        <f>G33+H33+I33</f>
        <v>34476.46</v>
      </c>
      <c r="K33" s="26"/>
      <c r="N33" s="16"/>
    </row>
    <row r="34" spans="1:14" ht="3.75" customHeight="1">
      <c r="A34" s="27"/>
      <c r="B34" s="27"/>
      <c r="C34" s="27"/>
      <c r="D34" s="27"/>
      <c r="E34" s="27"/>
      <c r="F34" s="27"/>
      <c r="G34" s="25"/>
      <c r="H34" s="25"/>
      <c r="I34" s="25"/>
      <c r="J34" s="25"/>
      <c r="K34" s="26"/>
    </row>
    <row r="35" spans="1:14" ht="10.5" customHeight="1">
      <c r="A35" s="2"/>
      <c r="B35" s="2"/>
      <c r="C35" s="2"/>
      <c r="D35" s="2"/>
      <c r="E35" s="2"/>
      <c r="F35" s="2"/>
      <c r="G35" s="14"/>
      <c r="H35" s="10"/>
      <c r="I35" s="10"/>
      <c r="J35" s="10"/>
      <c r="K35" s="2"/>
    </row>
    <row r="36" spans="1:14" ht="10.5" customHeight="1">
      <c r="A36" s="2"/>
      <c r="B36" s="2"/>
      <c r="C36" s="2"/>
      <c r="D36" s="2"/>
      <c r="E36" s="2"/>
      <c r="F36" s="2"/>
      <c r="G36" s="10"/>
      <c r="H36" s="10"/>
      <c r="I36" s="10"/>
      <c r="J36" s="10"/>
      <c r="K36" s="2"/>
    </row>
    <row r="37" spans="1:14" ht="18.75">
      <c r="A37" s="11" t="s">
        <v>17</v>
      </c>
      <c r="B37" s="11"/>
      <c r="C37" s="11"/>
      <c r="D37" s="11"/>
      <c r="E37" s="11"/>
      <c r="F37" s="11"/>
      <c r="G37" s="12">
        <f>G33</f>
        <v>13590.699999999999</v>
      </c>
      <c r="H37" s="12">
        <f>H33</f>
        <v>10442.879999999999</v>
      </c>
      <c r="I37" s="12">
        <f>I33</f>
        <v>10442.879999999999</v>
      </c>
      <c r="J37" s="12">
        <f>J33</f>
        <v>34476.46</v>
      </c>
      <c r="K37" s="11"/>
    </row>
    <row r="38" spans="1:14" ht="18.75">
      <c r="A38" s="11" t="s">
        <v>26</v>
      </c>
      <c r="B38" s="11"/>
      <c r="C38" s="11"/>
      <c r="D38" s="11"/>
      <c r="E38" s="11"/>
      <c r="F38" s="11"/>
      <c r="G38" s="12"/>
      <c r="H38" s="12"/>
      <c r="I38" s="12"/>
      <c r="J38" s="12"/>
      <c r="K38" s="11"/>
    </row>
    <row r="39" spans="1:14" ht="18.75">
      <c r="A39" s="11" t="s">
        <v>25</v>
      </c>
      <c r="B39" s="11"/>
      <c r="C39" s="11"/>
      <c r="D39" s="11"/>
      <c r="E39" s="11"/>
      <c r="F39" s="11"/>
      <c r="G39" s="12">
        <f>G33</f>
        <v>13590.699999999999</v>
      </c>
      <c r="H39" s="12">
        <f>H33</f>
        <v>10442.879999999999</v>
      </c>
      <c r="I39" s="12">
        <f>I33</f>
        <v>10442.879999999999</v>
      </c>
      <c r="J39" s="12">
        <f>J33</f>
        <v>34476.46</v>
      </c>
      <c r="K39" s="11"/>
    </row>
    <row r="44" spans="1:14">
      <c r="A44" s="16"/>
      <c r="F44" s="16"/>
    </row>
  </sheetData>
  <mergeCells count="28">
    <mergeCell ref="J1:K1"/>
    <mergeCell ref="J2:K2"/>
    <mergeCell ref="A17:K17"/>
    <mergeCell ref="K14:K16"/>
    <mergeCell ref="A14:A16"/>
    <mergeCell ref="B14:B16"/>
    <mergeCell ref="C14:F15"/>
    <mergeCell ref="G14:J14"/>
    <mergeCell ref="G15:J15"/>
    <mergeCell ref="A18:K18"/>
    <mergeCell ref="C19:C21"/>
    <mergeCell ref="D19:D21"/>
    <mergeCell ref="E19:E21"/>
    <mergeCell ref="F19:F21"/>
    <mergeCell ref="G19:G21"/>
    <mergeCell ref="H19:H21"/>
    <mergeCell ref="I19:I21"/>
    <mergeCell ref="J19:J21"/>
    <mergeCell ref="A19:A31"/>
    <mergeCell ref="K19:K27"/>
    <mergeCell ref="B19:B31"/>
    <mergeCell ref="J33:J34"/>
    <mergeCell ref="K33:K34"/>
    <mergeCell ref="A32:B32"/>
    <mergeCell ref="A33:F34"/>
    <mergeCell ref="G33:G34"/>
    <mergeCell ref="H33:H34"/>
    <mergeCell ref="I33:I3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2016-04-14T01:23:06Z</dcterms:modified>
</cp:coreProperties>
</file>