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23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7" i="1"/>
  <c r="L23" i="1"/>
  <c r="M23" i="1" s="1"/>
  <c r="G17" i="1"/>
  <c r="H7" i="1"/>
  <c r="H8" i="1"/>
  <c r="H9" i="1"/>
  <c r="H10" i="1"/>
  <c r="H11" i="1"/>
  <c r="H12" i="1"/>
  <c r="H13" i="1"/>
  <c r="H14" i="1"/>
  <c r="H15" i="1"/>
  <c r="H16" i="1"/>
  <c r="G7" i="1" l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D23" i="1"/>
  <c r="E23" i="1"/>
  <c r="C23" i="1"/>
  <c r="H18" i="1"/>
  <c r="H19" i="1"/>
  <c r="H20" i="1"/>
  <c r="H21" i="1"/>
  <c r="H22" i="1"/>
  <c r="H17" i="1"/>
  <c r="G18" i="1"/>
  <c r="G19" i="1"/>
  <c r="G20" i="1"/>
  <c r="G21" i="1"/>
  <c r="G22" i="1"/>
  <c r="I21" i="1" l="1"/>
  <c r="I22" i="1"/>
  <c r="I20" i="1"/>
  <c r="I19" i="1"/>
  <c r="I18" i="1"/>
  <c r="I23" i="1" l="1"/>
  <c r="J19" i="1" l="1"/>
  <c r="K19" i="1" s="1"/>
  <c r="J16" i="1"/>
  <c r="K16" i="1" s="1"/>
  <c r="J9" i="1"/>
  <c r="K9" i="1" s="1"/>
  <c r="J7" i="1"/>
  <c r="K7" i="1" s="1"/>
  <c r="J13" i="1"/>
  <c r="K13" i="1" s="1"/>
  <c r="J11" i="1"/>
  <c r="K11" i="1" s="1"/>
  <c r="J8" i="1"/>
  <c r="K8" i="1" s="1"/>
  <c r="J10" i="1"/>
  <c r="K10" i="1" s="1"/>
  <c r="J15" i="1"/>
  <c r="K15" i="1" s="1"/>
  <c r="J12" i="1"/>
  <c r="K12" i="1" s="1"/>
  <c r="J14" i="1"/>
  <c r="K14" i="1" s="1"/>
  <c r="J22" i="1"/>
  <c r="K22" i="1" s="1"/>
  <c r="J21" i="1"/>
  <c r="K21" i="1" s="1"/>
  <c r="J20" i="1"/>
  <c r="K20" i="1" s="1"/>
  <c r="J18" i="1"/>
  <c r="K18" i="1" s="1"/>
  <c r="J17" i="1"/>
  <c r="K17" i="1" s="1"/>
  <c r="J23" i="1" l="1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<sst xmlns="http://schemas.openxmlformats.org/spreadsheetml/2006/main" count="31" uniqueCount="31">
  <si>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</si>
  <si>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</si>
  <si>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</si>
  <si>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</si>
  <si>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</si>
  <si>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</si>
  <si>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</si>
  <si>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</si>
  <si>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</si>
  <si>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</si>
  <si>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</si>
  <si>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</si>
  <si>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</si>
  <si>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</si>
  <si>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</si>
  <si>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</si>
  <si>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</si>
  <si>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</si>
  <si>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</si>
  <si>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</si>
  <si>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</si>
  <si>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</si>
  <si>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</si>
  <si>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</si>
  <si>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</si>
  <si>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</si>
  <si>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</si>
  <si>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</si>
  <si>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</si>
  <si>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Налоговые и неналоговые доходы за отчетный период 2021 г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</si>
  <si>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2024-2025 гг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</si>
</sst>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0.000000"/>
    <numFmt numFmtId="167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3" fontId="2" fillId="3" borderId="1" xfId="0" applyNumberFormat="1" applyFont="1" applyFill="1" applyBorder="1" applyAlignment="1">
      <alignment horizontal="center" wrapText="1"/>
    </xf>
    <xf numFmtId="3" fontId="2" fillId="4" borderId="11" xfId="0" applyNumberFormat="1" applyFont="1" applyFill="1" applyBorder="1" applyAlignment="1">
      <alignment horizontal="center" wrapText="1"/>
    </xf>
    <xf numFmtId="3" fontId="2" fillId="4" borderId="1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165" fontId="0" fillId="7" borderId="1" xfId="0" applyNumberFormat="1" applyFill="1" applyBorder="1" applyAlignment="1">
      <alignment horizontal="center"/>
    </xf>
    <xf numFmtId="4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164" fontId="6" fillId="8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6" borderId="6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7"/>
  <sheetViews>
    <sheetView tabSelected="1" workbookViewId="0">
      <selection activeCell="L4" sqref="L4"/>
    </sheetView>
  </sheetViews>
  <sheetFormatPr defaultRowHeight="15" x14ac:dyDescent="0.25"/>
  <cols>
    <col min="1" max="1" width="5.85546875" style="1" customWidth="1"/>
    <col min="2" max="2" width="24.28515625" style="1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7.7109375" style="1" customWidth="1"/>
    <col min="9" max="9" width="21.28515625" style="1" customWidth="1"/>
    <col min="10" max="10" width="14.140625" style="1" customWidth="1"/>
    <col min="11" max="11" width="18.140625" style="1" customWidth="1"/>
    <col min="12" max="12" width="13.140625" style="1" customWidth="1"/>
    <col min="13" max="13" width="11.42578125" style="1" customWidth="1"/>
    <col min="14" max="16384" width="9.140625" style="1"/>
  </cols>
  <sheetData>
    <row r="2" spans="1:13" ht="18.75" customHeight="1" x14ac:dyDescent="0.3">
      <c r="A2" s="32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3" ht="15.75" thickBot="1" x14ac:dyDescent="0.3"/>
    <row r="4" spans="1:13" s="2" customFormat="1" ht="88.5" customHeight="1" x14ac:dyDescent="0.25">
      <c r="A4" s="34" t="s">
        <v>5</v>
      </c>
      <c r="B4" s="36" t="s">
        <v>0</v>
      </c>
      <c r="C4" s="31" t="s">
        <v>1</v>
      </c>
      <c r="D4" s="31"/>
      <c r="E4" s="31"/>
      <c r="F4" s="38" t="s">
        <v>29</v>
      </c>
      <c r="G4" s="40" t="s">
        <v>8</v>
      </c>
      <c r="H4" s="40" t="s">
        <v>6</v>
      </c>
      <c r="I4" s="40" t="s">
        <v>9</v>
      </c>
      <c r="J4" s="40" t="s">
        <v>7</v>
      </c>
      <c r="K4" s="42" t="s">
        <v>10</v>
      </c>
    </row>
    <row r="5" spans="1:13" x14ac:dyDescent="0.25">
      <c r="A5" s="35"/>
      <c r="B5" s="37"/>
      <c r="C5" s="9" t="s">
        <v>2</v>
      </c>
      <c r="D5" s="9" t="s">
        <v>3</v>
      </c>
      <c r="E5" s="9" t="s">
        <v>4</v>
      </c>
      <c r="F5" s="39"/>
      <c r="G5" s="41"/>
      <c r="H5" s="41"/>
      <c r="I5" s="41"/>
      <c r="J5" s="41"/>
      <c r="K5" s="43"/>
    </row>
    <row r="6" spans="1:13" ht="15.75" thickBot="1" x14ac:dyDescent="0.3">
      <c r="A6" s="16">
        <v>1</v>
      </c>
      <c r="B6" s="8">
        <v>2</v>
      </c>
      <c r="C6" s="10">
        <v>3</v>
      </c>
      <c r="D6" s="11">
        <v>4</v>
      </c>
      <c r="E6" s="11">
        <v>5</v>
      </c>
      <c r="F6" s="11">
        <v>6</v>
      </c>
      <c r="G6" s="12">
        <v>7</v>
      </c>
      <c r="H6" s="12">
        <v>8</v>
      </c>
      <c r="I6" s="12">
        <v>9</v>
      </c>
      <c r="J6" s="12">
        <v>10</v>
      </c>
      <c r="K6" s="13">
        <v>11</v>
      </c>
    </row>
    <row r="7" spans="1:13" ht="31.5" x14ac:dyDescent="0.25">
      <c r="A7" s="16">
        <v>1</v>
      </c>
      <c r="B7" s="14" t="s">
        <v>13</v>
      </c>
      <c r="C7" s="29">
        <v>410</v>
      </c>
      <c r="D7" s="9"/>
      <c r="E7" s="29">
        <v>410</v>
      </c>
      <c r="F7" s="26">
        <v>289.90692999999999</v>
      </c>
      <c r="G7" s="23">
        <f t="shared" ref="G7:G16" si="0">F7/C7</f>
        <v>0.70709007317073169</v>
      </c>
      <c r="H7" s="25">
        <f t="shared" ref="H7:H16" si="1">(1+$D$24/$C$24)/(1+D7/C7)</f>
        <v>1.2700005924638598</v>
      </c>
      <c r="I7" s="23">
        <f t="shared" ref="I7:I16" si="2">H7*C7/G7</f>
        <v>736.39874560147575</v>
      </c>
      <c r="J7" s="23">
        <f t="shared" ref="J7:J16" si="3">I7/$I$23</f>
        <v>4.8701392344087324E-2</v>
      </c>
      <c r="K7" s="30">
        <f t="shared" ref="K7:K16" si="4">J7*$K$23</f>
        <v>871.2094673649093</v>
      </c>
      <c r="L7" s="27">
        <v>871209</v>
      </c>
      <c r="M7" s="28">
        <f>L7/1000</f>
        <v>871.20899999999995</v>
      </c>
    </row>
    <row r="8" spans="1:13" ht="31.5" x14ac:dyDescent="0.25">
      <c r="A8" s="16">
        <v>2</v>
      </c>
      <c r="B8" s="14" t="s">
        <v>14</v>
      </c>
      <c r="C8" s="29">
        <v>142</v>
      </c>
      <c r="D8" s="9"/>
      <c r="E8" s="29">
        <v>142</v>
      </c>
      <c r="F8" s="26">
        <v>84.136020000000002</v>
      </c>
      <c r="G8" s="23">
        <f t="shared" si="0"/>
        <v>0.59250718309859152</v>
      </c>
      <c r="H8" s="25">
        <f t="shared" si="1"/>
        <v>1.2700005924638598</v>
      </c>
      <c r="I8" s="23">
        <f t="shared" si="2"/>
        <v>304.36776004428623</v>
      </c>
      <c r="J8" s="23">
        <f t="shared" si="3"/>
        <v>2.0129221820850019E-2</v>
      </c>
      <c r="K8" s="30">
        <f t="shared" si="4"/>
        <v>360.08762330882183</v>
      </c>
      <c r="L8" s="27">
        <v>360088</v>
      </c>
      <c r="M8" s="28">
        <f t="shared" ref="M8:M22" si="5">L8/1000</f>
        <v>360.08800000000002</v>
      </c>
    </row>
    <row r="9" spans="1:13" ht="31.5" x14ac:dyDescent="0.25">
      <c r="A9" s="16">
        <v>3</v>
      </c>
      <c r="B9" s="14" t="s">
        <v>15</v>
      </c>
      <c r="C9" s="29">
        <v>376</v>
      </c>
      <c r="D9" s="9"/>
      <c r="E9" s="29">
        <v>376</v>
      </c>
      <c r="F9" s="26">
        <v>497.20447999999999</v>
      </c>
      <c r="G9" s="23">
        <f t="shared" si="0"/>
        <v>1.322352340425532</v>
      </c>
      <c r="H9" s="25">
        <f t="shared" si="1"/>
        <v>1.2700005924638598</v>
      </c>
      <c r="I9" s="23">
        <f t="shared" si="2"/>
        <v>361.11421152152661</v>
      </c>
      <c r="J9" s="23">
        <f t="shared" si="3"/>
        <v>2.38821222895635E-2</v>
      </c>
      <c r="K9" s="30">
        <f t="shared" si="4"/>
        <v>427.2225092135435</v>
      </c>
      <c r="L9" s="27">
        <v>427223</v>
      </c>
      <c r="M9" s="28">
        <f t="shared" si="5"/>
        <v>427.22300000000001</v>
      </c>
    </row>
    <row r="10" spans="1:13" ht="31.5" x14ac:dyDescent="0.25">
      <c r="A10" s="16">
        <v>4</v>
      </c>
      <c r="B10" s="14" t="s">
        <v>16</v>
      </c>
      <c r="C10" s="29">
        <v>402</v>
      </c>
      <c r="D10" s="9"/>
      <c r="E10" s="29">
        <v>402</v>
      </c>
      <c r="F10" s="26">
        <v>556.72456999999997</v>
      </c>
      <c r="G10" s="23">
        <f t="shared" si="0"/>
        <v>1.3848869900497511</v>
      </c>
      <c r="H10" s="25">
        <f t="shared" si="1"/>
        <v>1.2700005924638598</v>
      </c>
      <c r="I10" s="23">
        <f t="shared" si="2"/>
        <v>368.65119091929</v>
      </c>
      <c r="J10" s="23">
        <f t="shared" si="3"/>
        <v>2.4380576955506703E-2</v>
      </c>
      <c r="K10" s="30">
        <f t="shared" si="4"/>
        <v>436.1392650416683</v>
      </c>
      <c r="L10" s="27">
        <v>436139</v>
      </c>
      <c r="M10" s="28">
        <f t="shared" si="5"/>
        <v>436.13900000000001</v>
      </c>
    </row>
    <row r="11" spans="1:13" ht="31.5" x14ac:dyDescent="0.25">
      <c r="A11" s="16">
        <v>5</v>
      </c>
      <c r="B11" s="14" t="s">
        <v>17</v>
      </c>
      <c r="C11" s="29">
        <v>487</v>
      </c>
      <c r="D11" s="9"/>
      <c r="E11" s="29">
        <v>487</v>
      </c>
      <c r="F11" s="26">
        <v>420.54050000000001</v>
      </c>
      <c r="G11" s="23">
        <f t="shared" si="0"/>
        <v>0.86353285420944559</v>
      </c>
      <c r="H11" s="25">
        <f t="shared" si="1"/>
        <v>1.2700005924638598</v>
      </c>
      <c r="I11" s="23">
        <f t="shared" si="2"/>
        <v>716.2324925044345</v>
      </c>
      <c r="J11" s="23">
        <f t="shared" si="3"/>
        <v>4.7367706470699537E-2</v>
      </c>
      <c r="K11" s="30">
        <f t="shared" si="4"/>
        <v>847.35142751304988</v>
      </c>
      <c r="L11" s="27">
        <v>847351</v>
      </c>
      <c r="M11" s="28">
        <f t="shared" si="5"/>
        <v>847.351</v>
      </c>
    </row>
    <row r="12" spans="1:13" ht="31.5" x14ac:dyDescent="0.25">
      <c r="A12" s="16">
        <v>6</v>
      </c>
      <c r="B12" s="14" t="s">
        <v>18</v>
      </c>
      <c r="C12" s="29">
        <v>442</v>
      </c>
      <c r="D12" s="9"/>
      <c r="E12" s="29">
        <v>442</v>
      </c>
      <c r="F12" s="26">
        <v>460.15714000000003</v>
      </c>
      <c r="G12" s="23">
        <f t="shared" si="0"/>
        <v>1.0410795022624435</v>
      </c>
      <c r="H12" s="25">
        <f t="shared" si="1"/>
        <v>1.2700005924638598</v>
      </c>
      <c r="I12" s="23">
        <f t="shared" si="2"/>
        <v>539.19058116996609</v>
      </c>
      <c r="J12" s="23">
        <f t="shared" si="3"/>
        <v>3.5659121092536467E-2</v>
      </c>
      <c r="K12" s="30">
        <f t="shared" si="4"/>
        <v>637.89888540016636</v>
      </c>
      <c r="L12" s="27">
        <v>637899</v>
      </c>
      <c r="M12" s="28">
        <f t="shared" si="5"/>
        <v>637.899</v>
      </c>
    </row>
    <row r="13" spans="1:13" ht="15.75" x14ac:dyDescent="0.25">
      <c r="A13" s="16">
        <v>7</v>
      </c>
      <c r="B13" s="14" t="s">
        <v>19</v>
      </c>
      <c r="C13" s="29">
        <v>5063</v>
      </c>
      <c r="D13" s="9"/>
      <c r="E13" s="29">
        <v>5063</v>
      </c>
      <c r="F13" s="26">
        <v>4603.7424700000001</v>
      </c>
      <c r="G13" s="23">
        <f t="shared" si="0"/>
        <v>0.90929142208176972</v>
      </c>
      <c r="H13" s="25">
        <f t="shared" si="1"/>
        <v>1.2700005924638598</v>
      </c>
      <c r="I13" s="23">
        <f t="shared" si="2"/>
        <v>7071.4545892486067</v>
      </c>
      <c r="J13" s="23">
        <f t="shared" si="3"/>
        <v>0.46766739684367964</v>
      </c>
      <c r="K13" s="30">
        <f t="shared" si="4"/>
        <v>8366.0085286572157</v>
      </c>
      <c r="L13" s="27">
        <v>8366009</v>
      </c>
      <c r="M13" s="28">
        <f t="shared" si="5"/>
        <v>8366.009</v>
      </c>
    </row>
    <row r="14" spans="1:13" ht="15.75" x14ac:dyDescent="0.25">
      <c r="A14" s="16">
        <v>8</v>
      </c>
      <c r="B14" s="14" t="s">
        <v>20</v>
      </c>
      <c r="C14" s="29">
        <v>318</v>
      </c>
      <c r="D14" s="9"/>
      <c r="E14" s="29">
        <v>318</v>
      </c>
      <c r="F14" s="26">
        <v>460.29984000000002</v>
      </c>
      <c r="G14" s="23">
        <f t="shared" si="0"/>
        <v>1.4474837735849058</v>
      </c>
      <c r="H14" s="25">
        <f t="shared" si="1"/>
        <v>1.2700005924638598</v>
      </c>
      <c r="I14" s="23">
        <f t="shared" si="2"/>
        <v>279.00843917806998</v>
      </c>
      <c r="J14" s="23">
        <f t="shared" si="3"/>
        <v>1.8452094799026476E-2</v>
      </c>
      <c r="K14" s="30">
        <f t="shared" si="4"/>
        <v>330.08583344082479</v>
      </c>
      <c r="L14" s="27">
        <v>330086</v>
      </c>
      <c r="M14" s="28">
        <f t="shared" si="5"/>
        <v>330.08600000000001</v>
      </c>
    </row>
    <row r="15" spans="1:13" ht="15.75" x14ac:dyDescent="0.25">
      <c r="A15" s="16">
        <v>9</v>
      </c>
      <c r="B15" s="14" t="s">
        <v>21</v>
      </c>
      <c r="C15" s="29">
        <v>326</v>
      </c>
      <c r="D15" s="9"/>
      <c r="E15" s="29">
        <v>326</v>
      </c>
      <c r="F15" s="26">
        <v>240.32873000000001</v>
      </c>
      <c r="G15" s="23">
        <f t="shared" si="0"/>
        <v>0.73720469325153382</v>
      </c>
      <c r="H15" s="25">
        <f t="shared" si="1"/>
        <v>1.2700005924638598</v>
      </c>
      <c r="I15" s="23">
        <f t="shared" si="2"/>
        <v>561.60818960217182</v>
      </c>
      <c r="J15" s="23">
        <f t="shared" si="3"/>
        <v>3.714169931553607E-2</v>
      </c>
      <c r="K15" s="30">
        <f t="shared" si="4"/>
        <v>664.42043071576165</v>
      </c>
      <c r="L15" s="27">
        <v>664420</v>
      </c>
      <c r="M15" s="28">
        <f t="shared" si="5"/>
        <v>664.42</v>
      </c>
    </row>
    <row r="16" spans="1:13" ht="31.5" x14ac:dyDescent="0.25">
      <c r="A16" s="16">
        <v>10</v>
      </c>
      <c r="B16" s="14" t="s">
        <v>22</v>
      </c>
      <c r="C16" s="29">
        <v>276</v>
      </c>
      <c r="D16" s="9"/>
      <c r="E16" s="29">
        <v>276</v>
      </c>
      <c r="F16" s="26">
        <v>248.81998999999999</v>
      </c>
      <c r="G16" s="23">
        <f t="shared" si="0"/>
        <v>0.90152170289855071</v>
      </c>
      <c r="H16" s="25">
        <f t="shared" si="1"/>
        <v>1.2700005924638598</v>
      </c>
      <c r="I16" s="23">
        <f t="shared" si="2"/>
        <v>388.80945671417709</v>
      </c>
      <c r="J16" s="23">
        <f t="shared" si="3"/>
        <v>2.5713734592340168E-2</v>
      </c>
      <c r="K16" s="30">
        <f t="shared" si="4"/>
        <v>459.98785537545479</v>
      </c>
      <c r="L16" s="27">
        <v>459988</v>
      </c>
      <c r="M16" s="28">
        <f t="shared" si="5"/>
        <v>459.988</v>
      </c>
    </row>
    <row r="17" spans="1:13" ht="15.75" x14ac:dyDescent="0.25">
      <c r="A17" s="16">
        <v>11</v>
      </c>
      <c r="B17" s="14" t="s">
        <v>23</v>
      </c>
      <c r="C17" s="29">
        <v>467</v>
      </c>
      <c r="D17" s="4"/>
      <c r="E17" s="29">
        <v>467</v>
      </c>
      <c r="F17" s="26">
        <v>3027.0595699999999</v>
      </c>
      <c r="G17" s="23">
        <f>F17/C17</f>
        <v>6.4819262740899353</v>
      </c>
      <c r="H17" s="25">
        <f t="shared" ref="H17:H22" si="6">(1+$D$24/$C$24)/(1+D17/C17)</f>
        <v>1.2700005924638598</v>
      </c>
      <c r="I17" s="23"/>
      <c r="J17" s="23">
        <f t="shared" ref="J17:J22" si="7">I17/$I$23</f>
        <v>0</v>
      </c>
      <c r="K17" s="30">
        <f t="shared" ref="K17:K22" si="8">J17*$K$23</f>
        <v>0</v>
      </c>
      <c r="L17" s="27">
        <v>0</v>
      </c>
      <c r="M17" s="28">
        <f t="shared" si="5"/>
        <v>0</v>
      </c>
    </row>
    <row r="18" spans="1:13" ht="31.5" x14ac:dyDescent="0.25">
      <c r="A18" s="16">
        <v>12</v>
      </c>
      <c r="B18" s="14" t="s">
        <v>24</v>
      </c>
      <c r="C18" s="29">
        <v>408</v>
      </c>
      <c r="D18" s="4"/>
      <c r="E18" s="29">
        <v>408</v>
      </c>
      <c r="F18" s="26">
        <v>267.71618000000001</v>
      </c>
      <c r="G18" s="23">
        <f t="shared" ref="G18:G22" si="9">F18/C18</f>
        <v>0.65616710784313725</v>
      </c>
      <c r="H18" s="25">
        <f t="shared" si="6"/>
        <v>1.2700005924638598</v>
      </c>
      <c r="I18" s="23">
        <f t="shared" ref="I18:I22" si="10">H18*C18/G18</f>
        <v>789.67725680197566</v>
      </c>
      <c r="J18" s="23">
        <f t="shared" si="7"/>
        <v>5.2224942177629019E-2</v>
      </c>
      <c r="K18" s="30">
        <f t="shared" si="8"/>
        <v>934.24154562717001</v>
      </c>
      <c r="L18" s="27">
        <v>934242</v>
      </c>
      <c r="M18" s="28">
        <f t="shared" si="5"/>
        <v>934.24199999999996</v>
      </c>
    </row>
    <row r="19" spans="1:13" ht="31.5" x14ac:dyDescent="0.25">
      <c r="A19" s="16">
        <v>13</v>
      </c>
      <c r="B19" s="14" t="s">
        <v>25</v>
      </c>
      <c r="C19" s="29">
        <v>186</v>
      </c>
      <c r="D19" s="4"/>
      <c r="E19" s="29">
        <v>186</v>
      </c>
      <c r="F19" s="26">
        <v>126.17910000000001</v>
      </c>
      <c r="G19" s="23">
        <f t="shared" si="9"/>
        <v>0.67838225806451613</v>
      </c>
      <c r="H19" s="25">
        <f t="shared" si="6"/>
        <v>1.2700005924638598</v>
      </c>
      <c r="I19" s="23">
        <f t="shared" si="10"/>
        <v>348.21092000877871</v>
      </c>
      <c r="J19" s="23">
        <f t="shared" si="7"/>
        <v>2.3028769040055727E-2</v>
      </c>
      <c r="K19" s="30">
        <f t="shared" si="8"/>
        <v>411.9570436037489</v>
      </c>
      <c r="L19" s="27">
        <v>411957</v>
      </c>
      <c r="M19" s="28">
        <f t="shared" si="5"/>
        <v>411.95699999999999</v>
      </c>
    </row>
    <row r="20" spans="1:13" ht="15.75" x14ac:dyDescent="0.25">
      <c r="A20" s="16">
        <v>14</v>
      </c>
      <c r="B20" s="14" t="s">
        <v>26</v>
      </c>
      <c r="C20" s="29">
        <v>546</v>
      </c>
      <c r="D20" s="4"/>
      <c r="E20" s="29">
        <v>546</v>
      </c>
      <c r="F20" s="26">
        <v>267.32850000000002</v>
      </c>
      <c r="G20" s="23">
        <f t="shared" si="9"/>
        <v>0.48961263736263738</v>
      </c>
      <c r="H20" s="25">
        <f t="shared" si="6"/>
        <v>1.2700005924638598</v>
      </c>
      <c r="I20" s="23">
        <f t="shared" si="10"/>
        <v>1416.2631242944767</v>
      </c>
      <c r="J20" s="23">
        <f t="shared" si="7"/>
        <v>9.3663910334871148E-2</v>
      </c>
      <c r="K20" s="30">
        <f t="shared" si="8"/>
        <v>1675.5349591984429</v>
      </c>
      <c r="L20" s="27">
        <v>1675535</v>
      </c>
      <c r="M20" s="28">
        <f t="shared" si="5"/>
        <v>1675.5350000000001</v>
      </c>
    </row>
    <row r="21" spans="1:13" ht="31.5" x14ac:dyDescent="0.25">
      <c r="A21" s="16">
        <v>15</v>
      </c>
      <c r="B21" s="14" t="s">
        <v>27</v>
      </c>
      <c r="C21" s="29">
        <v>343</v>
      </c>
      <c r="D21" s="4"/>
      <c r="E21" s="29">
        <v>343</v>
      </c>
      <c r="F21" s="26">
        <v>315.95916</v>
      </c>
      <c r="G21" s="23">
        <f t="shared" si="9"/>
        <v>0.9211637317784257</v>
      </c>
      <c r="H21" s="25">
        <f t="shared" si="6"/>
        <v>1.2700005924638598</v>
      </c>
      <c r="I21" s="23">
        <f t="shared" si="10"/>
        <v>472.8911790459901</v>
      </c>
      <c r="J21" s="23">
        <f t="shared" si="7"/>
        <v>3.1274440626546683E-2</v>
      </c>
      <c r="K21" s="30">
        <f t="shared" si="8"/>
        <v>559.46221348016832</v>
      </c>
      <c r="L21" s="27">
        <v>559462</v>
      </c>
      <c r="M21" s="28">
        <f t="shared" si="5"/>
        <v>559.46199999999999</v>
      </c>
    </row>
    <row r="22" spans="1:13" ht="32.25" thickBot="1" x14ac:dyDescent="0.3">
      <c r="A22" s="16">
        <v>16</v>
      </c>
      <c r="B22" s="14" t="s">
        <v>28</v>
      </c>
      <c r="C22" s="29">
        <v>320</v>
      </c>
      <c r="D22" s="4"/>
      <c r="E22" s="29">
        <v>320</v>
      </c>
      <c r="F22" s="26">
        <v>169.59538000000001</v>
      </c>
      <c r="G22" s="23">
        <f t="shared" si="9"/>
        <v>0.52998556250000006</v>
      </c>
      <c r="H22" s="25">
        <f t="shared" si="6"/>
        <v>1.2700005924638598</v>
      </c>
      <c r="I22" s="23">
        <f t="shared" si="10"/>
        <v>766.81369898342291</v>
      </c>
      <c r="J22" s="23">
        <f t="shared" si="7"/>
        <v>5.071287129707152E-2</v>
      </c>
      <c r="K22" s="30">
        <f t="shared" si="8"/>
        <v>907.19241205905291</v>
      </c>
      <c r="L22" s="27">
        <v>907192</v>
      </c>
      <c r="M22" s="28">
        <f t="shared" si="5"/>
        <v>907.19200000000001</v>
      </c>
    </row>
    <row r="23" spans="1:13" ht="15.75" thickBot="1" x14ac:dyDescent="0.3">
      <c r="A23" s="17">
        <v>17</v>
      </c>
      <c r="B23" s="15" t="s">
        <v>11</v>
      </c>
      <c r="C23" s="18">
        <f>SUM(C7:C22)</f>
        <v>10512</v>
      </c>
      <c r="D23" s="18">
        <f t="shared" ref="D23:E23" si="11">SUM(D7:D22)</f>
        <v>0</v>
      </c>
      <c r="E23" s="18">
        <f t="shared" si="11"/>
        <v>10512</v>
      </c>
      <c r="F23" s="22">
        <f>SUM(F7:F22)</f>
        <v>12035.698559999999</v>
      </c>
      <c r="G23" s="21"/>
      <c r="H23" s="21"/>
      <c r="I23" s="21">
        <f t="shared" ref="I23" si="12">SUM(I7:I22)</f>
        <v>15120.691835638649</v>
      </c>
      <c r="J23" s="21">
        <f t="shared" ref="J23" si="13">SUM(J7:J22)</f>
        <v>0.99999999999999989</v>
      </c>
      <c r="K23" s="24">
        <v>17888.8</v>
      </c>
      <c r="L23" s="27">
        <f>SUM(L7:L22)</f>
        <v>17888800</v>
      </c>
      <c r="M23" s="28">
        <f>L23/1000</f>
        <v>17888.8</v>
      </c>
    </row>
    <row r="24" spans="1:13" ht="30" thickBot="1" x14ac:dyDescent="0.3">
      <c r="A24" s="17">
        <v>18</v>
      </c>
      <c r="B24" s="5" t="s">
        <v>12</v>
      </c>
      <c r="C24" s="19">
        <v>810176</v>
      </c>
      <c r="D24" s="20">
        <v>218748</v>
      </c>
      <c r="E24" s="6"/>
      <c r="F24" s="6"/>
      <c r="G24" s="7"/>
      <c r="H24" s="7"/>
      <c r="I24" s="7"/>
      <c r="J24" s="7"/>
      <c r="K24" s="3"/>
    </row>
    <row r="25" spans="1:13" ht="15.75" thickBot="1" x14ac:dyDescent="0.3">
      <c r="A25" s="7"/>
      <c r="B25" s="7">
        <v>2022</v>
      </c>
      <c r="C25" s="19">
        <v>820117</v>
      </c>
      <c r="D25" s="20">
        <v>221432</v>
      </c>
      <c r="E25" s="6"/>
      <c r="F25" s="6"/>
      <c r="G25" s="7"/>
      <c r="H25" s="7"/>
      <c r="I25" s="7"/>
      <c r="J25" s="7"/>
      <c r="K25" s="3"/>
    </row>
    <row r="26" spans="1:13" ht="15.75" thickBot="1" x14ac:dyDescent="0.3">
      <c r="B26" s="1">
        <v>2021</v>
      </c>
      <c r="C26" s="19">
        <v>825815</v>
      </c>
      <c r="D26" s="20">
        <v>223534</v>
      </c>
    </row>
    <row r="27" spans="1:13" ht="15.75" thickBot="1" x14ac:dyDescent="0.3">
      <c r="B27" s="1">
        <v>2020</v>
      </c>
      <c r="C27" s="19">
        <v>859446</v>
      </c>
      <c r="D27" s="20">
        <v>228309</v>
      </c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2022-11-13T06:54:33Z</dcterms:modified>
</cp:coreProperties>
</file>