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7" i="1"/>
  <c r="H7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<sst xmlns="http://schemas.openxmlformats.org/spreadsheetml/2006/main" count="31" uniqueCount="31">
  <si>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</si>
  <si>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</si>
  <si>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</si>
  <si>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</si>
  <si>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</si>
  <si>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</si>
  <si>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</si>
  <si>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</si>
  <si>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</si>
  <si>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</si>
  <si>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</si>
  <si>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</si>
  <si>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</si>
  <si>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</si>
  <si>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</si>
  <si>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</si>
  <si>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</si>
  <si>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</si>
  <si>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</si>
  <si>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</si>
  <si>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</si>
  <si>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</si>
  <si>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</si>
  <si>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</si>
  <si>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</si>
  <si>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</si>
  <si>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</si>
  <si>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</si>
  <si>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</si>
  <si>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за отчетный период 2018 г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</si>
  <si>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2021-2022 гг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</si>
</sst>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4"/>
  <sheetViews>
    <sheetView tabSelected="1" workbookViewId="0">
      <selection activeCell="C4" sqref="C4:E4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30.75" customHeight="1">
      <c r="A2" s="40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5.75" thickBot="1"/>
    <row r="4" spans="1:11" s="2" customFormat="1" ht="88.5" customHeight="1">
      <c r="A4" s="30" t="s">
        <v>5</v>
      </c>
      <c r="B4" s="32" t="s">
        <v>0</v>
      </c>
      <c r="C4" s="29" t="s">
        <v>1</v>
      </c>
      <c r="D4" s="29"/>
      <c r="E4" s="29"/>
      <c r="F4" s="34" t="s">
        <v>29</v>
      </c>
      <c r="G4" s="36" t="s">
        <v>8</v>
      </c>
      <c r="H4" s="36" t="s">
        <v>6</v>
      </c>
      <c r="I4" s="36" t="s">
        <v>9</v>
      </c>
      <c r="J4" s="36" t="s">
        <v>7</v>
      </c>
      <c r="K4" s="38" t="s">
        <v>10</v>
      </c>
    </row>
    <row r="5" spans="1:11">
      <c r="A5" s="31"/>
      <c r="B5" s="33"/>
      <c r="C5" s="9" t="s">
        <v>2</v>
      </c>
      <c r="D5" s="9" t="s">
        <v>3</v>
      </c>
      <c r="E5" s="9" t="s">
        <v>4</v>
      </c>
      <c r="F5" s="35"/>
      <c r="G5" s="37"/>
      <c r="H5" s="37"/>
      <c r="I5" s="37"/>
      <c r="J5" s="37"/>
      <c r="K5" s="39"/>
    </row>
    <row r="6" spans="1:11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1" ht="31.5">
      <c r="A7" s="16">
        <v>1</v>
      </c>
      <c r="B7" s="14" t="s">
        <v>13</v>
      </c>
      <c r="C7" s="18">
        <v>436</v>
      </c>
      <c r="D7" s="9"/>
      <c r="E7" s="18">
        <v>436</v>
      </c>
      <c r="F7" s="23">
        <v>222.07957999999999</v>
      </c>
      <c r="G7" s="25">
        <f t="shared" ref="G7:G16" si="0">F7/C7</f>
        <v>0.50935683486238525</v>
      </c>
      <c r="H7" s="26">
        <f t="shared" ref="H7:H16" si="1">(1+$D$24/$C$24)/(1+D7/C7)</f>
        <v>1.2656467072974915</v>
      </c>
      <c r="I7" s="25">
        <f t="shared" ref="I7:I16" si="2">H7*C7/G7</f>
        <v>1083.3700985494656</v>
      </c>
      <c r="J7" s="25">
        <f t="shared" ref="J7:J16" si="3">I7/$I$23</f>
        <v>5.766888200098879E-2</v>
      </c>
      <c r="K7" s="27">
        <f t="shared" ref="K7:K16" si="4">J7*$K$23</f>
        <v>748.48441949083349</v>
      </c>
    </row>
    <row r="8" spans="1:11" ht="31.5">
      <c r="A8" s="16">
        <v>2</v>
      </c>
      <c r="B8" s="14" t="s">
        <v>14</v>
      </c>
      <c r="C8" s="18">
        <v>174</v>
      </c>
      <c r="D8" s="9"/>
      <c r="E8" s="18">
        <v>174</v>
      </c>
      <c r="F8" s="23">
        <v>103.33441000000001</v>
      </c>
      <c r="G8" s="25">
        <f t="shared" si="0"/>
        <v>0.59387591954022989</v>
      </c>
      <c r="H8" s="26">
        <f t="shared" si="1"/>
        <v>1.2656467072974915</v>
      </c>
      <c r="I8" s="25">
        <f t="shared" si="2"/>
        <v>370.82245604478555</v>
      </c>
      <c r="J8" s="25">
        <f t="shared" si="3"/>
        <v>1.9739252993594761E-2</v>
      </c>
      <c r="K8" s="27">
        <f t="shared" si="4"/>
        <v>256.19576460386639</v>
      </c>
    </row>
    <row r="9" spans="1:11" ht="31.5">
      <c r="A9" s="16">
        <v>3</v>
      </c>
      <c r="B9" s="14" t="s">
        <v>15</v>
      </c>
      <c r="C9" s="18">
        <v>409</v>
      </c>
      <c r="D9" s="9"/>
      <c r="E9" s="18">
        <v>409</v>
      </c>
      <c r="F9" s="23">
        <v>414.51738999999998</v>
      </c>
      <c r="G9" s="25">
        <f t="shared" si="0"/>
        <v>1.0134899511002444</v>
      </c>
      <c r="H9" s="26">
        <f t="shared" si="1"/>
        <v>1.2656467072974915</v>
      </c>
      <c r="I9" s="25">
        <f t="shared" si="2"/>
        <v>510.75938416825329</v>
      </c>
      <c r="J9" s="25">
        <f t="shared" si="3"/>
        <v>2.7188236684706522E-2</v>
      </c>
      <c r="K9" s="27">
        <f t="shared" si="4"/>
        <v>352.87612393080593</v>
      </c>
    </row>
    <row r="10" spans="1:11" ht="31.5">
      <c r="A10" s="16">
        <v>4</v>
      </c>
      <c r="B10" s="14" t="s">
        <v>16</v>
      </c>
      <c r="C10" s="18">
        <v>437</v>
      </c>
      <c r="D10" s="9"/>
      <c r="E10" s="18">
        <v>437</v>
      </c>
      <c r="F10" s="23">
        <v>376.57549</v>
      </c>
      <c r="G10" s="25">
        <f t="shared" si="0"/>
        <v>0.86172881006864988</v>
      </c>
      <c r="H10" s="26">
        <f t="shared" si="1"/>
        <v>1.2656467072974915</v>
      </c>
      <c r="I10" s="25">
        <f t="shared" si="2"/>
        <v>641.83488427750478</v>
      </c>
      <c r="J10" s="25">
        <f t="shared" si="3"/>
        <v>3.4165517633425527E-2</v>
      </c>
      <c r="K10" s="27">
        <f t="shared" si="4"/>
        <v>443.4342533642299</v>
      </c>
    </row>
    <row r="11" spans="1:11" ht="31.5">
      <c r="A11" s="16">
        <v>5</v>
      </c>
      <c r="B11" s="14" t="s">
        <v>17</v>
      </c>
      <c r="C11" s="18">
        <v>565</v>
      </c>
      <c r="D11" s="9"/>
      <c r="E11" s="18">
        <v>565</v>
      </c>
      <c r="F11" s="23">
        <v>427.54223000000002</v>
      </c>
      <c r="G11" s="25">
        <f t="shared" si="0"/>
        <v>0.75671191150442485</v>
      </c>
      <c r="H11" s="26">
        <f t="shared" si="1"/>
        <v>1.2656467072974915</v>
      </c>
      <c r="I11" s="25">
        <f t="shared" si="2"/>
        <v>944.99687232543488</v>
      </c>
      <c r="J11" s="25">
        <f t="shared" si="3"/>
        <v>5.030313573764441E-2</v>
      </c>
      <c r="K11" s="27">
        <f t="shared" si="4"/>
        <v>652.88439873888683</v>
      </c>
    </row>
    <row r="12" spans="1:11" ht="31.5">
      <c r="A12" s="16">
        <v>6</v>
      </c>
      <c r="B12" s="14" t="s">
        <v>18</v>
      </c>
      <c r="C12" s="18">
        <v>455</v>
      </c>
      <c r="D12" s="9"/>
      <c r="E12" s="18">
        <v>455</v>
      </c>
      <c r="F12" s="23">
        <v>412.6841</v>
      </c>
      <c r="G12" s="25">
        <f t="shared" si="0"/>
        <v>0.90699802197802193</v>
      </c>
      <c r="H12" s="26">
        <f t="shared" si="1"/>
        <v>1.2656467072974915</v>
      </c>
      <c r="I12" s="25">
        <f t="shared" si="2"/>
        <v>634.91786957206057</v>
      </c>
      <c r="J12" s="25">
        <f t="shared" si="3"/>
        <v>3.3797317970741966E-2</v>
      </c>
      <c r="K12" s="27">
        <f t="shared" si="4"/>
        <v>438.65538994226</v>
      </c>
    </row>
    <row r="13" spans="1:11" ht="15.75">
      <c r="A13" s="16">
        <v>7</v>
      </c>
      <c r="B13" s="14" t="s">
        <v>19</v>
      </c>
      <c r="C13" s="18">
        <v>5117</v>
      </c>
      <c r="D13" s="9"/>
      <c r="E13" s="18">
        <v>5117</v>
      </c>
      <c r="F13" s="23">
        <v>4339.3831200000004</v>
      </c>
      <c r="G13" s="25">
        <f t="shared" si="0"/>
        <v>0.84803265976157916</v>
      </c>
      <c r="H13" s="26">
        <f t="shared" si="1"/>
        <v>1.2656467072974915</v>
      </c>
      <c r="I13" s="25">
        <f t="shared" si="2"/>
        <v>7636.8688477894866</v>
      </c>
      <c r="J13" s="25">
        <f t="shared" si="3"/>
        <v>0.40651822403984361</v>
      </c>
      <c r="K13" s="27">
        <f t="shared" si="4"/>
        <v>5276.2000298131306</v>
      </c>
    </row>
    <row r="14" spans="1:11" ht="15.75">
      <c r="A14" s="16">
        <v>8</v>
      </c>
      <c r="B14" s="14" t="s">
        <v>20</v>
      </c>
      <c r="C14" s="18">
        <v>304</v>
      </c>
      <c r="D14" s="9"/>
      <c r="E14" s="18">
        <v>304</v>
      </c>
      <c r="F14" s="23">
        <v>335.70296000000002</v>
      </c>
      <c r="G14" s="25">
        <f t="shared" si="0"/>
        <v>1.104286052631579</v>
      </c>
      <c r="H14" s="26">
        <f t="shared" si="1"/>
        <v>1.2656467072974915</v>
      </c>
      <c r="I14" s="25">
        <f t="shared" si="2"/>
        <v>348.42113427181272</v>
      </c>
      <c r="J14" s="25">
        <f t="shared" si="3"/>
        <v>1.8546808062982929E-2</v>
      </c>
      <c r="K14" s="27">
        <f t="shared" si="4"/>
        <v>240.71902184945543</v>
      </c>
    </row>
    <row r="15" spans="1:11" ht="15.75">
      <c r="A15" s="16">
        <v>9</v>
      </c>
      <c r="B15" s="14" t="s">
        <v>21</v>
      </c>
      <c r="C15" s="18">
        <v>319</v>
      </c>
      <c r="D15" s="9"/>
      <c r="E15" s="18">
        <v>319</v>
      </c>
      <c r="F15" s="23">
        <v>222.20692</v>
      </c>
      <c r="G15" s="25">
        <f t="shared" si="0"/>
        <v>0.69657341692789965</v>
      </c>
      <c r="H15" s="26">
        <f t="shared" si="1"/>
        <v>1.2656467072974915</v>
      </c>
      <c r="I15" s="25">
        <f t="shared" si="2"/>
        <v>579.61054759815784</v>
      </c>
      <c r="J15" s="25">
        <f t="shared" si="3"/>
        <v>3.0853253491784909E-2</v>
      </c>
      <c r="K15" s="27">
        <f t="shared" si="4"/>
        <v>400.44437706987634</v>
      </c>
    </row>
    <row r="16" spans="1:11" ht="31.5">
      <c r="A16" s="16">
        <v>10</v>
      </c>
      <c r="B16" s="14" t="s">
        <v>22</v>
      </c>
      <c r="C16" s="18">
        <v>298</v>
      </c>
      <c r="D16" s="9"/>
      <c r="E16" s="18">
        <v>298</v>
      </c>
      <c r="F16" s="23">
        <v>316.26053000000002</v>
      </c>
      <c r="G16" s="25">
        <f t="shared" si="0"/>
        <v>1.0612769463087248</v>
      </c>
      <c r="H16" s="26">
        <f t="shared" si="1"/>
        <v>1.2656467072974915</v>
      </c>
      <c r="I16" s="25">
        <f t="shared" si="2"/>
        <v>355.38576437232445</v>
      </c>
      <c r="J16" s="25">
        <f t="shared" si="3"/>
        <v>1.8917542341125464E-2</v>
      </c>
      <c r="K16" s="27">
        <f t="shared" si="4"/>
        <v>245.53078204546739</v>
      </c>
    </row>
    <row r="17" spans="1:11" ht="15.75">
      <c r="A17" s="16">
        <v>11</v>
      </c>
      <c r="B17" s="14" t="s">
        <v>23</v>
      </c>
      <c r="C17" s="18">
        <v>502</v>
      </c>
      <c r="D17" s="4"/>
      <c r="E17" s="18">
        <v>502</v>
      </c>
      <c r="F17" s="23">
        <v>286.52659999999997</v>
      </c>
      <c r="G17" s="25">
        <f>F17/C17</f>
        <v>0.57077011952191226</v>
      </c>
      <c r="H17" s="26">
        <f t="shared" ref="H17:H22" si="5">(1+$D$24/$C$24)/(1+D17/C17)</f>
        <v>1.2656467072974915</v>
      </c>
      <c r="I17" s="25">
        <f>H17*C17/G17</f>
        <v>1113.1533087182729</v>
      </c>
      <c r="J17" s="25">
        <f t="shared" ref="J17:J22" si="6">I17/$I$23</f>
        <v>5.9254272289252473E-2</v>
      </c>
      <c r="K17" s="27">
        <f t="shared" ref="K17:K22" si="7">J17*$K$23</f>
        <v>769.06120004220782</v>
      </c>
    </row>
    <row r="18" spans="1:11" ht="31.5">
      <c r="A18" s="16">
        <v>12</v>
      </c>
      <c r="B18" s="14" t="s">
        <v>24</v>
      </c>
      <c r="C18" s="18">
        <v>420</v>
      </c>
      <c r="D18" s="4"/>
      <c r="E18" s="18">
        <v>420</v>
      </c>
      <c r="F18" s="23">
        <v>191.86081999999999</v>
      </c>
      <c r="G18" s="25">
        <f t="shared" ref="G18:G22" si="8">F18/C18</f>
        <v>0.45681147619047618</v>
      </c>
      <c r="H18" s="26">
        <f t="shared" si="5"/>
        <v>1.2656467072974915</v>
      </c>
      <c r="I18" s="25">
        <f t="shared" ref="I18:I22" si="9">H18*C18/G18</f>
        <v>1163.6564420358336</v>
      </c>
      <c r="J18" s="25">
        <f t="shared" si="6"/>
        <v>6.1942604965103627E-2</v>
      </c>
      <c r="K18" s="27">
        <f t="shared" si="7"/>
        <v>803.95306984208003</v>
      </c>
    </row>
    <row r="19" spans="1:11" ht="31.5">
      <c r="A19" s="16">
        <v>13</v>
      </c>
      <c r="B19" s="14" t="s">
        <v>25</v>
      </c>
      <c r="C19" s="18">
        <v>209</v>
      </c>
      <c r="D19" s="4"/>
      <c r="E19" s="18">
        <v>209</v>
      </c>
      <c r="F19" s="23">
        <v>88.649910000000006</v>
      </c>
      <c r="G19" s="25">
        <f t="shared" si="8"/>
        <v>0.4241622488038278</v>
      </c>
      <c r="H19" s="26">
        <f t="shared" si="5"/>
        <v>1.2656467072974915</v>
      </c>
      <c r="I19" s="25">
        <f t="shared" si="9"/>
        <v>623.62966664559178</v>
      </c>
      <c r="J19" s="25">
        <f t="shared" si="6"/>
        <v>3.3196435554436271E-2</v>
      </c>
      <c r="K19" s="27">
        <f t="shared" si="7"/>
        <v>430.85653706102835</v>
      </c>
    </row>
    <row r="20" spans="1:11" ht="15.75">
      <c r="A20" s="16">
        <v>14</v>
      </c>
      <c r="B20" s="14" t="s">
        <v>26</v>
      </c>
      <c r="C20" s="18">
        <v>572</v>
      </c>
      <c r="D20" s="4"/>
      <c r="E20" s="18">
        <v>572</v>
      </c>
      <c r="F20" s="23">
        <v>341.69310000000002</v>
      </c>
      <c r="G20" s="25">
        <f t="shared" si="8"/>
        <v>0.59736555944055947</v>
      </c>
      <c r="H20" s="26">
        <f t="shared" si="5"/>
        <v>1.2656467072974915</v>
      </c>
      <c r="I20" s="25">
        <f t="shared" si="9"/>
        <v>1211.9043442212396</v>
      </c>
      <c r="J20" s="25">
        <f t="shared" si="6"/>
        <v>6.451088941531212E-2</v>
      </c>
      <c r="K20" s="27">
        <f t="shared" si="7"/>
        <v>837.28683372133605</v>
      </c>
    </row>
    <row r="21" spans="1:11" ht="31.5">
      <c r="A21" s="16">
        <v>15</v>
      </c>
      <c r="B21" s="14" t="s">
        <v>27</v>
      </c>
      <c r="C21" s="18">
        <v>355</v>
      </c>
      <c r="D21" s="4"/>
      <c r="E21" s="18">
        <v>355</v>
      </c>
      <c r="F21" s="23">
        <v>263.86809</v>
      </c>
      <c r="G21" s="25">
        <f t="shared" si="8"/>
        <v>0.74329039436619715</v>
      </c>
      <c r="H21" s="26">
        <f t="shared" si="5"/>
        <v>1.2656467072974915</v>
      </c>
      <c r="I21" s="25">
        <f t="shared" si="9"/>
        <v>604.48054286202762</v>
      </c>
      <c r="J21" s="25">
        <f t="shared" si="6"/>
        <v>3.2177108399869925E-2</v>
      </c>
      <c r="K21" s="27">
        <f t="shared" si="7"/>
        <v>417.62668992191175</v>
      </c>
    </row>
    <row r="22" spans="1:11" ht="32.25" thickBot="1">
      <c r="A22" s="16">
        <v>16</v>
      </c>
      <c r="B22" s="14" t="s">
        <v>28</v>
      </c>
      <c r="C22" s="18">
        <v>352</v>
      </c>
      <c r="D22" s="4"/>
      <c r="E22" s="18">
        <v>352</v>
      </c>
      <c r="F22" s="23">
        <v>162.97407999999999</v>
      </c>
      <c r="G22" s="25">
        <f t="shared" si="8"/>
        <v>0.46299454545454544</v>
      </c>
      <c r="H22" s="26">
        <f t="shared" si="5"/>
        <v>1.2656467072974915</v>
      </c>
      <c r="I22" s="25">
        <f t="shared" si="9"/>
        <v>962.23086285247564</v>
      </c>
      <c r="J22" s="25">
        <f t="shared" si="6"/>
        <v>5.1220518419186727E-2</v>
      </c>
      <c r="K22" s="27">
        <f t="shared" si="7"/>
        <v>664.79110856262457</v>
      </c>
    </row>
    <row r="23" spans="1:11" ht="15.75" thickBot="1">
      <c r="A23" s="17">
        <v>17</v>
      </c>
      <c r="B23" s="15" t="s">
        <v>11</v>
      </c>
      <c r="C23" s="19">
        <f>SUM(C7:C22)</f>
        <v>10924</v>
      </c>
      <c r="D23" s="19">
        <f t="shared" ref="D23:E23" si="10">SUM(D7:D22)</f>
        <v>0</v>
      </c>
      <c r="E23" s="19">
        <f t="shared" si="10"/>
        <v>10924</v>
      </c>
      <c r="F23" s="24">
        <f t="shared" ref="F23" si="11">SUM(F7:F22)</f>
        <v>8505.8593300000011</v>
      </c>
      <c r="G23" s="22"/>
      <c r="H23" s="22"/>
      <c r="I23" s="22">
        <f t="shared" ref="I23" si="12">SUM(I7:I22)</f>
        <v>18786.043026304727</v>
      </c>
      <c r="J23" s="22">
        <f t="shared" ref="J23" si="13">SUM(J7:J22)</f>
        <v>1</v>
      </c>
      <c r="K23" s="28">
        <v>12979</v>
      </c>
    </row>
    <row r="24" spans="1:11" ht="30" thickBot="1">
      <c r="A24" s="17">
        <v>18</v>
      </c>
      <c r="B24" s="5" t="s">
        <v>12</v>
      </c>
      <c r="C24" s="20">
        <v>859446</v>
      </c>
      <c r="D24" s="21">
        <v>228309</v>
      </c>
      <c r="E24" s="6"/>
      <c r="F24" s="6"/>
      <c r="G24" s="7"/>
      <c r="H24" s="7"/>
      <c r="I24" s="7"/>
      <c r="J24" s="7"/>
      <c r="K24" s="3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2019-11-14T03:17:53Z</dcterms:modified>
</cp:coreProperties>
</file>