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1840" windowHeight="9270"/>
  </bookViews>
  <sheets>
    <sheet name="методика" sheetId="1" r:id="rId1"/>
    <sheet name="расчет сбалансированности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6" i="2"/>
  <c r="N12"/>
  <c r="C22"/>
  <c r="J21"/>
  <c r="P21"/>
  <c r="I21"/>
  <c r="O21"/>
  <c r="J20"/>
  <c r="I20"/>
  <c r="J19"/>
  <c r="I19"/>
  <c r="J18"/>
  <c r="I18"/>
  <c r="J17"/>
  <c r="I17"/>
  <c r="O17"/>
  <c r="J16"/>
  <c r="I16"/>
  <c r="J15"/>
  <c r="I15"/>
  <c r="O15"/>
  <c r="J14"/>
  <c r="I14"/>
  <c r="J13"/>
  <c r="I13"/>
  <c r="O13"/>
  <c r="J12"/>
  <c r="I12"/>
  <c r="J11"/>
  <c r="I11"/>
  <c r="O11"/>
  <c r="J10"/>
  <c r="I10"/>
  <c r="J9"/>
  <c r="I9"/>
  <c r="O9"/>
  <c r="J8"/>
  <c r="I8"/>
  <c r="J7"/>
  <c r="I7"/>
  <c r="J6"/>
  <c r="J22"/>
  <c r="I6"/>
  <c r="G21"/>
  <c r="G19"/>
  <c r="P19"/>
  <c r="G17"/>
  <c r="G15"/>
  <c r="G13"/>
  <c r="G11"/>
  <c r="P11"/>
  <c r="G9"/>
  <c r="P9"/>
  <c r="G7"/>
  <c r="O6"/>
  <c r="P13"/>
  <c r="P17"/>
  <c r="N7"/>
  <c r="N8"/>
  <c r="N9"/>
  <c r="N10"/>
  <c r="N11"/>
  <c r="N13"/>
  <c r="N14"/>
  <c r="N15"/>
  <c r="N16"/>
  <c r="N17"/>
  <c r="N18"/>
  <c r="N19"/>
  <c r="N20"/>
  <c r="N21"/>
  <c r="B22"/>
  <c r="D22"/>
  <c r="M22"/>
  <c r="L22"/>
  <c r="K22"/>
  <c r="H22"/>
  <c r="E22"/>
  <c r="P15"/>
  <c r="I22"/>
  <c r="P7"/>
  <c r="P6"/>
  <c r="O20"/>
  <c r="G20"/>
  <c r="P20"/>
  <c r="O19"/>
  <c r="O18"/>
  <c r="G18"/>
  <c r="P18"/>
  <c r="O16"/>
  <c r="G16"/>
  <c r="P16"/>
  <c r="O14"/>
  <c r="G14"/>
  <c r="P14"/>
  <c r="O12"/>
  <c r="G12"/>
  <c r="P12"/>
  <c r="O10"/>
  <c r="G10"/>
  <c r="P10"/>
  <c r="O8"/>
  <c r="G8"/>
  <c r="O7"/>
  <c r="F22"/>
  <c r="N22"/>
  <c r="O22"/>
  <c r="G22"/>
  <c r="P8"/>
  <c r="P22"/>
</calcChain>
</file>

<file path=xl/sharedStrings.xml><?xml version="1.0" encoding="utf-8"?>
<sst xmlns="http://schemas.openxmlformats.org/spreadsheetml/2006/main" count="38" uniqueCount="38">
  <si>
    <t>МЕТОДИКА</t>
  </si>
  <si>
    <t>распределения дотаций бюджетам поселений на поддержку мер</t>
  </si>
  <si>
    <t>1. Настоящая методика распределения дотаций бюджетам поселений на поддержку мер по обеспечению сбалансированности бюджетов регламентирует отношения по предоставлению дотаций на исполнение полномочий сельских поселений в соответствии с Законом РФ № 131-ФЗ  от 06.10.2003 «Об общих принципах организации местного самоуправления в РФ».</t>
  </si>
  <si>
    <t>2. Дотации на  поддержку мер по обеспечению сбалансированности бюджетов предоставляются в пределах объема бюджетных средств, предусмотренных на указанные цели в районном бюджете на соответствующий финансовый год.</t>
  </si>
  <si>
    <t>4. Размер предоставляемой дотации определяется по формуле:</t>
  </si>
  <si>
    <t>3. Дотации предоставляются финансово-экономическим управлением администрации Идринского района на лицевые счета поселений, открытые в УФК по Красноярскому краю.</t>
  </si>
  <si>
    <t xml:space="preserve"> Дс - сумма дотации на поддержку мер по обеспечению сбалансированности бюджетов поселений;</t>
  </si>
  <si>
    <t>Дс = Р-(СД+Дрффп+Дкффп), где</t>
  </si>
  <si>
    <t>СД - собственные доходы поселения (налоговые и неналоговые);</t>
  </si>
  <si>
    <t>Дрффп - размер дотации из районного фонда финансовой поддержки поселений;</t>
  </si>
  <si>
    <t>Дкффп - размер дотации из краевого фонда финансовой поддержки поселений;</t>
  </si>
  <si>
    <t>Наименование поселений</t>
  </si>
  <si>
    <t>Всего</t>
  </si>
  <si>
    <t>Р - расчет необходимых средств на исполнение полномочий в полном объеме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</t>
  </si>
  <si>
    <t>Дотация на сбалансированность поселений, Дс</t>
  </si>
  <si>
    <t>Налоговые и неналоговые доходы бюджетов, СД</t>
  </si>
  <si>
    <t>Дотация на выравнивание бюджетной обеспеченности поселений за счет районного бюджета, Дрффп</t>
  </si>
  <si>
    <t>Дотация на выравнивание бюджетной обеспеченности поселений за счет краевого бюджета, Дкффп</t>
  </si>
  <si>
    <t>Расходы поселений  (без учета расходов бюджета предусмотренных за счет межбюджетных транфертов из других бюджетов бюджетной системы Российской Федерации, имеющих целевое назначение), Р</t>
  </si>
  <si>
    <t>рублей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</si>
  <si>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</si>
  <si>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</si>
  <si>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</si>
  <si>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</si>
  <si>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</si>
  <si>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</si>
  <si>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</si>
  <si>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</si>
  <si>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</si>
  <si>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</si>
  <si>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</si>
  <si>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</si>
  <si>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</si>
  <si>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</si>
  <si>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</si>
  <si>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</si>
  <si>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Методика распределения дотаций бюджетам поселений на поддержку мер по обеспечению сбалансированности бюджетов на 2016 год и плановый период 2017-2018 годов</t>
  </si>
  <si>
    <t>по обеспечению сбалансированности бюджетов на 2016 год и плановый период 2017-2018 гг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</si>
</sst>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3" fontId="4" fillId="0" borderId="1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5" fillId="0" borderId="1" xfId="0" applyFont="1" applyBorder="1" applyAlignment="1"/>
    <xf numFmtId="4" fontId="5" fillId="0" borderId="1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J18"/>
  <sheetViews>
    <sheetView tabSelected="1" workbookViewId="0">
      <selection activeCell="N5" sqref="N5"/>
    </sheetView>
  </sheetViews>
  <sheetFormatPr defaultRowHeight="15"/>
  <sheetData>
    <row r="4" spans="1:10" ht="18.75">
      <c r="A4" s="19" t="s">
        <v>0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8.75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42.75" customHeight="1">
      <c r="A6" s="19" t="s">
        <v>37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ht="18.75">
      <c r="A7" s="1"/>
    </row>
    <row r="8" spans="1:10" ht="18.75">
      <c r="A8" s="1"/>
    </row>
    <row r="9" spans="1:10" ht="110.25" customHeight="1">
      <c r="A9" s="20" t="s">
        <v>2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78" customHeight="1">
      <c r="A10" s="18" t="s">
        <v>3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0" ht="63" customHeight="1">
      <c r="A11" s="18" t="s">
        <v>5</v>
      </c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21.75" customHeight="1">
      <c r="A12" s="18" t="s">
        <v>4</v>
      </c>
      <c r="B12" s="18"/>
      <c r="C12" s="18"/>
      <c r="D12" s="18"/>
      <c r="E12" s="18"/>
      <c r="F12" s="18"/>
      <c r="G12" s="18"/>
      <c r="H12" s="18"/>
      <c r="I12" s="18"/>
      <c r="J12" s="18"/>
    </row>
    <row r="13" spans="1:10" ht="18.75">
      <c r="A13" s="18" t="s">
        <v>7</v>
      </c>
      <c r="B13" s="18"/>
      <c r="C13" s="18"/>
      <c r="D13" s="18"/>
      <c r="E13" s="18"/>
      <c r="F13" s="18"/>
      <c r="G13" s="18"/>
      <c r="H13" s="18"/>
      <c r="I13" s="18"/>
      <c r="J13" s="18"/>
    </row>
    <row r="14" spans="1:10" ht="38.25" customHeight="1">
      <c r="A14" s="18" t="s">
        <v>6</v>
      </c>
      <c r="B14" s="18"/>
      <c r="C14" s="18"/>
      <c r="D14" s="18"/>
      <c r="E14" s="18"/>
      <c r="F14" s="18"/>
      <c r="G14" s="18"/>
      <c r="H14" s="18"/>
      <c r="I14" s="18"/>
      <c r="J14" s="18"/>
    </row>
    <row r="15" spans="1:10" ht="79.5" customHeight="1">
      <c r="A15" s="18" t="s">
        <v>13</v>
      </c>
      <c r="B15" s="18"/>
      <c r="C15" s="18"/>
      <c r="D15" s="18"/>
      <c r="E15" s="18"/>
      <c r="F15" s="18"/>
      <c r="G15" s="18"/>
      <c r="H15" s="18"/>
      <c r="I15" s="18"/>
      <c r="J15" s="18"/>
    </row>
    <row r="16" spans="1:10" ht="18.75">
      <c r="A16" s="18" t="s">
        <v>8</v>
      </c>
      <c r="B16" s="18"/>
      <c r="C16" s="18"/>
      <c r="D16" s="18"/>
      <c r="E16" s="18"/>
      <c r="F16" s="18"/>
      <c r="G16" s="18"/>
      <c r="H16" s="18"/>
      <c r="I16" s="18"/>
      <c r="J16" s="18"/>
    </row>
    <row r="17" spans="1:10" ht="40.5" customHeight="1">
      <c r="A17" s="18" t="s">
        <v>9</v>
      </c>
      <c r="B17" s="18"/>
      <c r="C17" s="18"/>
      <c r="D17" s="18"/>
      <c r="E17" s="18"/>
      <c r="F17" s="18"/>
      <c r="G17" s="18"/>
      <c r="H17" s="18"/>
      <c r="I17" s="18"/>
      <c r="J17" s="18"/>
    </row>
    <row r="18" spans="1:10" ht="40.5" customHeight="1">
      <c r="A18" s="18" t="s">
        <v>10</v>
      </c>
      <c r="B18" s="18"/>
      <c r="C18" s="18"/>
      <c r="D18" s="18"/>
      <c r="E18" s="18"/>
      <c r="F18" s="18"/>
      <c r="G18" s="18"/>
      <c r="H18" s="18"/>
      <c r="I18" s="18"/>
      <c r="J18" s="18"/>
    </row>
  </sheetData>
  <mergeCells count="13">
    <mergeCell ref="A4:J4"/>
    <mergeCell ref="A5:J5"/>
    <mergeCell ref="A6:J6"/>
    <mergeCell ref="A10:J10"/>
    <mergeCell ref="A9:J9"/>
    <mergeCell ref="A18:J18"/>
    <mergeCell ref="A14:J14"/>
    <mergeCell ref="A15:J15"/>
    <mergeCell ref="A16:J16"/>
    <mergeCell ref="A17:J17"/>
    <mergeCell ref="A11:J11"/>
    <mergeCell ref="A12:J12"/>
    <mergeCell ref="A13:J13"/>
  </mergeCells>
  <phoneticPr fontId="0" type="noConversion"/>
  <pageMargins left="1.299212598425197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2"/>
  <sheetViews>
    <sheetView workbookViewId="0">
      <selection activeCell="G12" sqref="G12"/>
    </sheetView>
  </sheetViews>
  <sheetFormatPr defaultRowHeight="15"/>
  <cols>
    <col min="1" max="1" width="18.140625" customWidth="1"/>
    <col min="2" max="4" width="13" customWidth="1"/>
    <col min="5" max="5" width="12.5703125" customWidth="1"/>
    <col min="6" max="6" width="12.42578125" customWidth="1"/>
    <col min="7" max="7" width="12.140625" customWidth="1"/>
    <col min="8" max="8" width="11.7109375" customWidth="1"/>
    <col min="9" max="9" width="12.28515625" customWidth="1"/>
    <col min="10" max="10" width="11.7109375" customWidth="1"/>
    <col min="11" max="13" width="12" customWidth="1"/>
    <col min="14" max="14" width="12.140625" customWidth="1"/>
    <col min="15" max="15" width="12.5703125" customWidth="1"/>
    <col min="16" max="16" width="13.28515625" customWidth="1"/>
  </cols>
  <sheetData>
    <row r="2" spans="1:16" ht="15.7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15.75" thickBot="1">
      <c r="P3" s="4" t="s">
        <v>19</v>
      </c>
    </row>
    <row r="4" spans="1:16" ht="69.75" customHeight="1">
      <c r="A4" s="24" t="s">
        <v>11</v>
      </c>
      <c r="B4" s="21" t="s">
        <v>18</v>
      </c>
      <c r="C4" s="22"/>
      <c r="D4" s="22"/>
      <c r="E4" s="21" t="s">
        <v>17</v>
      </c>
      <c r="F4" s="22"/>
      <c r="G4" s="25"/>
      <c r="H4" s="21" t="s">
        <v>16</v>
      </c>
      <c r="I4" s="22"/>
      <c r="J4" s="25"/>
      <c r="K4" s="26" t="s">
        <v>15</v>
      </c>
      <c r="L4" s="27"/>
      <c r="M4" s="28"/>
      <c r="N4" s="21" t="s">
        <v>14</v>
      </c>
      <c r="O4" s="22"/>
      <c r="P4" s="25"/>
    </row>
    <row r="5" spans="1:16">
      <c r="A5" s="24"/>
      <c r="B5" s="3">
        <v>2016</v>
      </c>
      <c r="C5" s="3">
        <v>2017</v>
      </c>
      <c r="D5" s="3">
        <v>2018</v>
      </c>
      <c r="E5" s="3">
        <v>2016</v>
      </c>
      <c r="F5" s="3">
        <v>2017</v>
      </c>
      <c r="G5" s="3">
        <v>2018</v>
      </c>
      <c r="H5" s="8">
        <v>2016</v>
      </c>
      <c r="I5" s="3">
        <v>2017</v>
      </c>
      <c r="J5" s="3">
        <v>2018</v>
      </c>
      <c r="K5" s="8">
        <v>2016</v>
      </c>
      <c r="L5" s="3">
        <v>2017</v>
      </c>
      <c r="M5" s="3">
        <v>2018</v>
      </c>
      <c r="N5" s="3">
        <v>2016</v>
      </c>
      <c r="O5" s="3">
        <v>2017</v>
      </c>
      <c r="P5" s="3">
        <v>2018</v>
      </c>
    </row>
    <row r="6" spans="1:16" s="11" customFormat="1" ht="26.25">
      <c r="A6" s="9" t="s">
        <v>20</v>
      </c>
      <c r="B6" s="7">
        <v>3345166</v>
      </c>
      <c r="C6" s="7">
        <v>3303966</v>
      </c>
      <c r="D6" s="7">
        <v>3309366</v>
      </c>
      <c r="E6" s="2">
        <v>678686</v>
      </c>
      <c r="F6" s="2">
        <v>542949</v>
      </c>
      <c r="G6" s="2">
        <v>542949</v>
      </c>
      <c r="H6" s="2">
        <v>484376</v>
      </c>
      <c r="I6" s="2">
        <f>H6</f>
        <v>484376</v>
      </c>
      <c r="J6" s="2">
        <f>H6</f>
        <v>484376</v>
      </c>
      <c r="K6" s="10">
        <v>363888</v>
      </c>
      <c r="L6" s="5">
        <v>331306</v>
      </c>
      <c r="M6" s="6">
        <v>345667</v>
      </c>
      <c r="N6" s="2">
        <f>B6-E6-H6-K6</f>
        <v>1818216</v>
      </c>
      <c r="O6" s="2">
        <f>C6-F6-I6-L6</f>
        <v>1945335</v>
      </c>
      <c r="P6" s="2">
        <f>D6-G6-J6-M6</f>
        <v>1936374</v>
      </c>
    </row>
    <row r="7" spans="1:16" s="11" customFormat="1" ht="26.25">
      <c r="A7" s="9" t="s">
        <v>21</v>
      </c>
      <c r="B7" s="7">
        <v>4220340</v>
      </c>
      <c r="C7" s="7">
        <v>4203440</v>
      </c>
      <c r="D7" s="7">
        <v>4205470</v>
      </c>
      <c r="E7" s="2">
        <v>225357</v>
      </c>
      <c r="F7" s="2">
        <v>180286</v>
      </c>
      <c r="G7" s="2">
        <f>F7</f>
        <v>180286</v>
      </c>
      <c r="H7" s="2">
        <v>760267</v>
      </c>
      <c r="I7" s="2">
        <f t="shared" ref="I7:I21" si="0">H7</f>
        <v>760267</v>
      </c>
      <c r="J7" s="2">
        <f t="shared" ref="J7:J21" si="1">H7</f>
        <v>760267</v>
      </c>
      <c r="K7" s="10">
        <v>155828</v>
      </c>
      <c r="L7" s="5">
        <v>141772</v>
      </c>
      <c r="M7" s="6">
        <v>147811</v>
      </c>
      <c r="N7" s="2">
        <f t="shared" ref="N7:N21" si="2">B7-E7-H7-K7</f>
        <v>3078888</v>
      </c>
      <c r="O7" s="2">
        <f t="shared" ref="O7:O21" si="3">C7-F7-I7-L7</f>
        <v>3121115</v>
      </c>
      <c r="P7" s="2">
        <f t="shared" ref="P7:P21" si="4">D7-G7-J7-M7</f>
        <v>3117106</v>
      </c>
    </row>
    <row r="8" spans="1:16" s="11" customFormat="1" ht="26.25">
      <c r="A8" s="9" t="s">
        <v>22</v>
      </c>
      <c r="B8" s="7">
        <v>2865588</v>
      </c>
      <c r="C8" s="7">
        <v>2852588</v>
      </c>
      <c r="D8" s="7">
        <v>2854388</v>
      </c>
      <c r="E8" s="2">
        <v>406956</v>
      </c>
      <c r="F8" s="2">
        <v>325565</v>
      </c>
      <c r="G8" s="2">
        <f t="shared" ref="G8:G21" si="5">F8</f>
        <v>325565</v>
      </c>
      <c r="H8" s="2">
        <v>345031</v>
      </c>
      <c r="I8" s="2">
        <f t="shared" si="0"/>
        <v>345031</v>
      </c>
      <c r="J8" s="2">
        <f t="shared" si="1"/>
        <v>345031</v>
      </c>
      <c r="K8" s="10">
        <v>599203</v>
      </c>
      <c r="L8" s="5">
        <v>600271</v>
      </c>
      <c r="M8" s="6">
        <v>616762</v>
      </c>
      <c r="N8" s="2">
        <f t="shared" si="2"/>
        <v>1514398</v>
      </c>
      <c r="O8" s="2">
        <f t="shared" si="3"/>
        <v>1581721</v>
      </c>
      <c r="P8" s="2">
        <f t="shared" si="4"/>
        <v>1567030</v>
      </c>
    </row>
    <row r="9" spans="1:16" s="11" customFormat="1" ht="26.25">
      <c r="A9" s="9" t="s">
        <v>23</v>
      </c>
      <c r="B9" s="7">
        <v>3180541</v>
      </c>
      <c r="C9" s="7">
        <v>3154141</v>
      </c>
      <c r="D9" s="7">
        <v>3157641</v>
      </c>
      <c r="E9" s="2">
        <v>416205</v>
      </c>
      <c r="F9" s="2">
        <v>332964</v>
      </c>
      <c r="G9" s="2">
        <f t="shared" si="5"/>
        <v>332964</v>
      </c>
      <c r="H9" s="2">
        <v>731009</v>
      </c>
      <c r="I9" s="2">
        <f t="shared" si="0"/>
        <v>731009</v>
      </c>
      <c r="J9" s="2">
        <f t="shared" si="1"/>
        <v>731009</v>
      </c>
      <c r="K9" s="10">
        <v>432979</v>
      </c>
      <c r="L9" s="5">
        <v>420307</v>
      </c>
      <c r="M9" s="6">
        <v>437599</v>
      </c>
      <c r="N9" s="2">
        <f t="shared" si="2"/>
        <v>1600348</v>
      </c>
      <c r="O9" s="2">
        <f t="shared" si="3"/>
        <v>1669861</v>
      </c>
      <c r="P9" s="2">
        <f t="shared" si="4"/>
        <v>1656069</v>
      </c>
    </row>
    <row r="10" spans="1:16" s="11" customFormat="1" ht="26.25">
      <c r="A10" s="9" t="s">
        <v>24</v>
      </c>
      <c r="B10" s="7">
        <v>5590484</v>
      </c>
      <c r="C10" s="7">
        <v>5552583</v>
      </c>
      <c r="D10" s="7">
        <v>5557583</v>
      </c>
      <c r="E10" s="2">
        <v>883635</v>
      </c>
      <c r="F10" s="2">
        <v>706908</v>
      </c>
      <c r="G10" s="2">
        <f t="shared" si="5"/>
        <v>706908</v>
      </c>
      <c r="H10" s="2">
        <v>422378</v>
      </c>
      <c r="I10" s="2">
        <f t="shared" si="0"/>
        <v>422378</v>
      </c>
      <c r="J10" s="2">
        <f t="shared" si="1"/>
        <v>422378</v>
      </c>
      <c r="K10" s="10">
        <v>546743</v>
      </c>
      <c r="L10" s="5">
        <v>521677</v>
      </c>
      <c r="M10" s="6">
        <v>540576</v>
      </c>
      <c r="N10" s="2">
        <f t="shared" si="2"/>
        <v>3737728</v>
      </c>
      <c r="O10" s="2">
        <f t="shared" si="3"/>
        <v>3901620</v>
      </c>
      <c r="P10" s="2">
        <f t="shared" si="4"/>
        <v>3887721</v>
      </c>
    </row>
    <row r="11" spans="1:16" s="11" customFormat="1" ht="26.25">
      <c r="A11" s="9" t="s">
        <v>25</v>
      </c>
      <c r="B11" s="7">
        <v>4074987</v>
      </c>
      <c r="C11" s="7">
        <v>4010763</v>
      </c>
      <c r="D11" s="7">
        <v>4014163</v>
      </c>
      <c r="E11" s="2">
        <v>845603</v>
      </c>
      <c r="F11" s="2">
        <v>676483</v>
      </c>
      <c r="G11" s="2">
        <f t="shared" si="5"/>
        <v>676483</v>
      </c>
      <c r="H11" s="2">
        <v>356141</v>
      </c>
      <c r="I11" s="2">
        <f t="shared" si="0"/>
        <v>356141</v>
      </c>
      <c r="J11" s="2">
        <f t="shared" si="1"/>
        <v>356141</v>
      </c>
      <c r="K11" s="10">
        <v>379340</v>
      </c>
      <c r="L11" s="5">
        <v>364750</v>
      </c>
      <c r="M11" s="6">
        <v>379099</v>
      </c>
      <c r="N11" s="2">
        <f t="shared" si="2"/>
        <v>2493903</v>
      </c>
      <c r="O11" s="2">
        <f t="shared" si="3"/>
        <v>2613389</v>
      </c>
      <c r="P11" s="2">
        <f t="shared" si="4"/>
        <v>2602440</v>
      </c>
    </row>
    <row r="12" spans="1:16" s="11" customFormat="1" ht="26.25">
      <c r="A12" s="9" t="s">
        <v>26</v>
      </c>
      <c r="B12" s="7">
        <v>13233623</v>
      </c>
      <c r="C12" s="7">
        <v>12874105</v>
      </c>
      <c r="D12" s="7">
        <v>13292600</v>
      </c>
      <c r="E12" s="2">
        <v>3307935</v>
      </c>
      <c r="F12" s="2">
        <v>2646348</v>
      </c>
      <c r="G12" s="2">
        <f t="shared" si="5"/>
        <v>2646348</v>
      </c>
      <c r="H12" s="2">
        <v>545333</v>
      </c>
      <c r="I12" s="2">
        <f t="shared" si="0"/>
        <v>545333</v>
      </c>
      <c r="J12" s="2">
        <f t="shared" si="1"/>
        <v>545333</v>
      </c>
      <c r="K12" s="10">
        <v>9380355</v>
      </c>
      <c r="L12" s="5">
        <v>9682424</v>
      </c>
      <c r="M12" s="6">
        <v>10100919</v>
      </c>
      <c r="N12" s="2">
        <f>B12-E12-H12-K12</f>
        <v>0</v>
      </c>
      <c r="O12" s="2">
        <f t="shared" si="3"/>
        <v>0</v>
      </c>
      <c r="P12" s="2">
        <f t="shared" si="4"/>
        <v>0</v>
      </c>
    </row>
    <row r="13" spans="1:16" s="11" customFormat="1" ht="26.25">
      <c r="A13" s="9" t="s">
        <v>27</v>
      </c>
      <c r="B13" s="7">
        <v>2924223</v>
      </c>
      <c r="C13" s="7">
        <v>2906323</v>
      </c>
      <c r="D13" s="7">
        <v>2908723</v>
      </c>
      <c r="E13" s="2">
        <v>433071</v>
      </c>
      <c r="F13" s="2">
        <v>346457</v>
      </c>
      <c r="G13" s="2">
        <f t="shared" si="5"/>
        <v>346457</v>
      </c>
      <c r="H13" s="2">
        <v>278782</v>
      </c>
      <c r="I13" s="2">
        <f t="shared" si="0"/>
        <v>278782</v>
      </c>
      <c r="J13" s="2">
        <f t="shared" si="1"/>
        <v>278782</v>
      </c>
      <c r="K13" s="10">
        <v>291271</v>
      </c>
      <c r="L13" s="5">
        <v>280999</v>
      </c>
      <c r="M13" s="6">
        <v>292032</v>
      </c>
      <c r="N13" s="2">
        <f t="shared" si="2"/>
        <v>1921099</v>
      </c>
      <c r="O13" s="2">
        <f t="shared" si="3"/>
        <v>2000085</v>
      </c>
      <c r="P13" s="2">
        <f t="shared" si="4"/>
        <v>1991452</v>
      </c>
    </row>
    <row r="14" spans="1:16" s="11" customFormat="1">
      <c r="A14" s="9" t="s">
        <v>28</v>
      </c>
      <c r="B14" s="7">
        <v>3018578</v>
      </c>
      <c r="C14" s="7">
        <v>2962790</v>
      </c>
      <c r="D14" s="7">
        <v>2966190</v>
      </c>
      <c r="E14" s="2">
        <v>388661</v>
      </c>
      <c r="F14" s="2">
        <v>310928</v>
      </c>
      <c r="G14" s="2">
        <f t="shared" si="5"/>
        <v>310928</v>
      </c>
      <c r="H14" s="2">
        <v>467417</v>
      </c>
      <c r="I14" s="2">
        <f t="shared" si="0"/>
        <v>467417</v>
      </c>
      <c r="J14" s="2">
        <f t="shared" si="1"/>
        <v>467417</v>
      </c>
      <c r="K14" s="10">
        <v>438517</v>
      </c>
      <c r="L14" s="5">
        <v>427295</v>
      </c>
      <c r="M14" s="6">
        <v>447267</v>
      </c>
      <c r="N14" s="2">
        <f t="shared" si="2"/>
        <v>1723983</v>
      </c>
      <c r="O14" s="2">
        <f t="shared" si="3"/>
        <v>1757150</v>
      </c>
      <c r="P14" s="2">
        <f t="shared" si="4"/>
        <v>1740578</v>
      </c>
    </row>
    <row r="15" spans="1:16" s="11" customFormat="1" ht="26.25">
      <c r="A15" s="9" t="s">
        <v>29</v>
      </c>
      <c r="B15" s="7">
        <v>3505187</v>
      </c>
      <c r="C15" s="7">
        <v>3493187</v>
      </c>
      <c r="D15" s="7">
        <v>3494687</v>
      </c>
      <c r="E15" s="2">
        <v>298039</v>
      </c>
      <c r="F15" s="2">
        <v>238431</v>
      </c>
      <c r="G15" s="2">
        <f t="shared" si="5"/>
        <v>238431</v>
      </c>
      <c r="H15" s="2">
        <v>572460</v>
      </c>
      <c r="I15" s="2">
        <f t="shared" si="0"/>
        <v>572460</v>
      </c>
      <c r="J15" s="2">
        <f t="shared" si="1"/>
        <v>572460</v>
      </c>
      <c r="K15" s="10">
        <v>344911</v>
      </c>
      <c r="L15" s="5">
        <v>342164</v>
      </c>
      <c r="M15" s="6">
        <v>353570</v>
      </c>
      <c r="N15" s="2">
        <f t="shared" si="2"/>
        <v>2289777</v>
      </c>
      <c r="O15" s="2">
        <f t="shared" si="3"/>
        <v>2340132</v>
      </c>
      <c r="P15" s="2">
        <f t="shared" si="4"/>
        <v>2330226</v>
      </c>
    </row>
    <row r="16" spans="1:16" s="11" customFormat="1" ht="26.25">
      <c r="A16" s="9" t="s">
        <v>30</v>
      </c>
      <c r="B16" s="7">
        <v>5309057</v>
      </c>
      <c r="C16" s="7">
        <v>5280357</v>
      </c>
      <c r="D16" s="7">
        <v>5284157</v>
      </c>
      <c r="E16" s="2">
        <v>784276</v>
      </c>
      <c r="F16" s="2">
        <v>627421</v>
      </c>
      <c r="G16" s="2">
        <f t="shared" si="5"/>
        <v>627421</v>
      </c>
      <c r="H16" s="2">
        <v>759520</v>
      </c>
      <c r="I16" s="2">
        <f t="shared" si="0"/>
        <v>759520</v>
      </c>
      <c r="J16" s="2">
        <f t="shared" si="1"/>
        <v>759520</v>
      </c>
      <c r="K16" s="10">
        <v>464718</v>
      </c>
      <c r="L16" s="5">
        <v>449008</v>
      </c>
      <c r="M16" s="6">
        <v>467088</v>
      </c>
      <c r="N16" s="2">
        <f t="shared" si="2"/>
        <v>3300543</v>
      </c>
      <c r="O16" s="2">
        <f t="shared" si="3"/>
        <v>3444408</v>
      </c>
      <c r="P16" s="2">
        <f t="shared" si="4"/>
        <v>3430128</v>
      </c>
    </row>
    <row r="17" spans="1:16" s="11" customFormat="1" ht="26.25">
      <c r="A17" s="9" t="s">
        <v>31</v>
      </c>
      <c r="B17" s="7">
        <v>3198013</v>
      </c>
      <c r="C17" s="7">
        <v>3178013</v>
      </c>
      <c r="D17" s="7">
        <v>3180613</v>
      </c>
      <c r="E17" s="2">
        <v>813274</v>
      </c>
      <c r="F17" s="2">
        <v>650619</v>
      </c>
      <c r="G17" s="2">
        <f t="shared" si="5"/>
        <v>650619</v>
      </c>
      <c r="H17" s="2">
        <v>343063</v>
      </c>
      <c r="I17" s="2">
        <f t="shared" si="0"/>
        <v>343063</v>
      </c>
      <c r="J17" s="2">
        <f t="shared" si="1"/>
        <v>343063</v>
      </c>
      <c r="K17" s="10">
        <v>295093</v>
      </c>
      <c r="L17" s="5">
        <v>282626</v>
      </c>
      <c r="M17" s="6">
        <v>293667</v>
      </c>
      <c r="N17" s="2">
        <f t="shared" si="2"/>
        <v>1746583</v>
      </c>
      <c r="O17" s="2">
        <f t="shared" si="3"/>
        <v>1901705</v>
      </c>
      <c r="P17" s="2">
        <f t="shared" si="4"/>
        <v>1893264</v>
      </c>
    </row>
    <row r="18" spans="1:16" s="11" customFormat="1" ht="26.25">
      <c r="A18" s="9" t="s">
        <v>32</v>
      </c>
      <c r="B18" s="7">
        <v>3502455</v>
      </c>
      <c r="C18" s="7">
        <v>3492855</v>
      </c>
      <c r="D18" s="7">
        <v>3494055</v>
      </c>
      <c r="E18" s="2">
        <v>366173</v>
      </c>
      <c r="F18" s="2">
        <v>292938</v>
      </c>
      <c r="G18" s="2">
        <f t="shared" si="5"/>
        <v>292938</v>
      </c>
      <c r="H18" s="2">
        <v>634300</v>
      </c>
      <c r="I18" s="2">
        <f t="shared" si="0"/>
        <v>634300</v>
      </c>
      <c r="J18" s="2">
        <f t="shared" si="1"/>
        <v>634300</v>
      </c>
      <c r="K18" s="10">
        <v>173367</v>
      </c>
      <c r="L18" s="5">
        <v>169833</v>
      </c>
      <c r="M18" s="6">
        <v>177969</v>
      </c>
      <c r="N18" s="2">
        <f t="shared" si="2"/>
        <v>2328615</v>
      </c>
      <c r="O18" s="2">
        <f t="shared" si="3"/>
        <v>2395784</v>
      </c>
      <c r="P18" s="2">
        <f t="shared" si="4"/>
        <v>2388848</v>
      </c>
    </row>
    <row r="19" spans="1:16" s="11" customFormat="1">
      <c r="A19" s="9" t="s">
        <v>33</v>
      </c>
      <c r="B19" s="7">
        <v>4887239</v>
      </c>
      <c r="C19" s="7">
        <v>4860839</v>
      </c>
      <c r="D19" s="7">
        <v>4864399</v>
      </c>
      <c r="E19" s="2">
        <v>1059216</v>
      </c>
      <c r="F19" s="2">
        <v>847373</v>
      </c>
      <c r="G19" s="2">
        <f t="shared" si="5"/>
        <v>847373</v>
      </c>
      <c r="H19" s="2">
        <v>323094</v>
      </c>
      <c r="I19" s="2">
        <f t="shared" si="0"/>
        <v>323094</v>
      </c>
      <c r="J19" s="2">
        <f t="shared" si="1"/>
        <v>323094</v>
      </c>
      <c r="K19" s="10">
        <v>479153</v>
      </c>
      <c r="L19" s="5">
        <v>468713</v>
      </c>
      <c r="M19" s="6">
        <v>489133</v>
      </c>
      <c r="N19" s="2">
        <f t="shared" si="2"/>
        <v>3025776</v>
      </c>
      <c r="O19" s="2">
        <f t="shared" si="3"/>
        <v>3221659</v>
      </c>
      <c r="P19" s="2">
        <f t="shared" si="4"/>
        <v>3204799</v>
      </c>
    </row>
    <row r="20" spans="1:16" s="11" customFormat="1" ht="26.25">
      <c r="A20" s="9" t="s">
        <v>34</v>
      </c>
      <c r="B20" s="7">
        <v>3871919</v>
      </c>
      <c r="C20" s="7">
        <v>3827519</v>
      </c>
      <c r="D20" s="7">
        <v>3833419</v>
      </c>
      <c r="E20" s="2">
        <v>547689</v>
      </c>
      <c r="F20" s="2">
        <v>438151</v>
      </c>
      <c r="G20" s="2">
        <f t="shared" si="5"/>
        <v>438151</v>
      </c>
      <c r="H20" s="2">
        <v>1306869</v>
      </c>
      <c r="I20" s="2">
        <f t="shared" si="0"/>
        <v>1306869</v>
      </c>
      <c r="J20" s="2">
        <f t="shared" si="1"/>
        <v>1306869</v>
      </c>
      <c r="K20" s="10">
        <v>446091</v>
      </c>
      <c r="L20" s="5">
        <v>412444</v>
      </c>
      <c r="M20" s="6">
        <v>429352</v>
      </c>
      <c r="N20" s="2">
        <f t="shared" si="2"/>
        <v>1571270</v>
      </c>
      <c r="O20" s="2">
        <f t="shared" si="3"/>
        <v>1670055</v>
      </c>
      <c r="P20" s="2">
        <f t="shared" si="4"/>
        <v>1659047</v>
      </c>
    </row>
    <row r="21" spans="1:16" s="11" customFormat="1" ht="26.25">
      <c r="A21" s="9" t="s">
        <v>35</v>
      </c>
      <c r="B21" s="7">
        <v>3091611</v>
      </c>
      <c r="C21" s="7">
        <v>3075310</v>
      </c>
      <c r="D21" s="7">
        <v>3077410</v>
      </c>
      <c r="E21" s="2">
        <v>528224</v>
      </c>
      <c r="F21" s="2">
        <v>422579</v>
      </c>
      <c r="G21" s="2">
        <f t="shared" si="5"/>
        <v>422579</v>
      </c>
      <c r="H21" s="2">
        <v>385850</v>
      </c>
      <c r="I21" s="2">
        <f t="shared" si="0"/>
        <v>385850</v>
      </c>
      <c r="J21" s="2">
        <f t="shared" si="1"/>
        <v>385850</v>
      </c>
      <c r="K21" s="10">
        <v>282302</v>
      </c>
      <c r="L21" s="5">
        <v>275849</v>
      </c>
      <c r="M21" s="6">
        <v>288144</v>
      </c>
      <c r="N21" s="2">
        <f t="shared" si="2"/>
        <v>1895235</v>
      </c>
      <c r="O21" s="2">
        <f t="shared" si="3"/>
        <v>1991032</v>
      </c>
      <c r="P21" s="2">
        <f t="shared" si="4"/>
        <v>1980837</v>
      </c>
    </row>
    <row r="22" spans="1:16" s="17" customFormat="1" ht="15.75" thickBot="1">
      <c r="A22" s="12" t="s">
        <v>12</v>
      </c>
      <c r="B22" s="13">
        <f t="shared" ref="B22:G22" si="6">SUM(B6:B21)</f>
        <v>69819011</v>
      </c>
      <c r="C22" s="13">
        <f t="shared" si="6"/>
        <v>69028779</v>
      </c>
      <c r="D22" s="13">
        <f t="shared" si="6"/>
        <v>69494864</v>
      </c>
      <c r="E22" s="13">
        <f t="shared" si="6"/>
        <v>11983000</v>
      </c>
      <c r="F22" s="13">
        <f t="shared" si="6"/>
        <v>9586400</v>
      </c>
      <c r="G22" s="13">
        <f t="shared" si="6"/>
        <v>9586400</v>
      </c>
      <c r="H22" s="13">
        <f t="shared" ref="H22:M22" si="7">SUM(H6:H21)</f>
        <v>8715890</v>
      </c>
      <c r="I22" s="13">
        <f t="shared" si="7"/>
        <v>8715890</v>
      </c>
      <c r="J22" s="13">
        <f t="shared" si="7"/>
        <v>8715890</v>
      </c>
      <c r="K22" s="14">
        <f t="shared" si="7"/>
        <v>15073759</v>
      </c>
      <c r="L22" s="15">
        <f t="shared" si="7"/>
        <v>15171438</v>
      </c>
      <c r="M22" s="16">
        <f t="shared" si="7"/>
        <v>15806655</v>
      </c>
      <c r="N22" s="13">
        <f>SUM(N6:N21)</f>
        <v>34046362</v>
      </c>
      <c r="O22" s="13">
        <f>SUM(O6:O21)</f>
        <v>35555051</v>
      </c>
      <c r="P22" s="13">
        <f>SUM(P6:P21)</f>
        <v>35385919</v>
      </c>
    </row>
  </sheetData>
  <mergeCells count="7">
    <mergeCell ref="B4:D4"/>
    <mergeCell ref="A2:P2"/>
    <mergeCell ref="A4:A5"/>
    <mergeCell ref="E4:G4"/>
    <mergeCell ref="H4:J4"/>
    <mergeCell ref="K4:M4"/>
    <mergeCell ref="N4:P4"/>
  </mergeCells>
  <phoneticPr fontId="0" type="noConversion"/>
  <pageMargins left="0.11811023622047245" right="0.31496062992125984" top="1.1417322834645669" bottom="0.35433070866141736" header="0.31496062992125984" footer="0.31496062992125984"/>
  <pageSetup paperSize="9" scale="65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методика</vt:lpstr>
      <vt:lpstr>расчет сбалансированности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ANP</cp:lastModifiedBy>
  <cp:lastPrinted>2015-11-09T03:55:33Z</cp:lastPrinted>
  <dcterms:created xsi:type="dcterms:W3CDTF">2013-11-13T06:25:24Z</dcterms:created>
  <dcterms:modified xsi:type="dcterms:W3CDTF">2015-11-15T13:21:33Z</dcterms:modified>
</cp:coreProperties>
</file>