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640"/>
  </bookViews>
  <sheets>
    <sheet name="Лист1" sheetId="1" r:id="rId1"/>
  </sheets>
  <definedNames>
    <definedName name="_xlnm.Print_Titles" localSheetId="0">Лист1!$11:$13</definedName>
    <definedName name="_xlnm.Print_Area" localSheetId="0">Лист1!$A$1:$Q$56</definedName>
  </definedNames>
  <calcPr calcId="145621" fullCalcOnLoad="1" refMode="R1C1"/>
</workbook>
</file>

<file path=xl/calcChain.xml><?xml version="1.0" encoding="utf-8"?>
<calcChain xmlns="http://schemas.openxmlformats.org/spreadsheetml/2006/main">
  <c r="N37" i="1"/>
  <c r="N32"/>
  <c r="N14"/>
  <c r="N56"/>
  <c r="Q20"/>
  <c r="Q25"/>
  <c r="Q22"/>
  <c r="N48"/>
  <c r="O48"/>
  <c r="P48"/>
  <c r="O37"/>
  <c r="P37"/>
  <c r="O32"/>
  <c r="O14"/>
  <c r="O56"/>
  <c r="P32"/>
  <c r="P14"/>
  <c r="P56"/>
  <c r="Q30"/>
  <c r="Q31"/>
  <c r="Q55"/>
  <c r="Q15"/>
</calcChain>
</file>

<file path=xl/sharedStrings.xml><?xml version="1.0" encoding="utf-8"?>
<sst xmlns="http://schemas.openxmlformats.org/spreadsheetml/2006/main" count="366" uniqueCount="105">
  <si>
    <t>Оценка 2010 года</t>
  </si>
  <si>
    <t>6000</t>
  </si>
  <si>
    <t xml:space="preserve">                                                                                                                                                                                                 к решению районного Совета депутатов</t>
  </si>
  <si>
    <t>861</t>
  </si>
  <si>
    <t>862</t>
  </si>
  <si>
    <t>Субвенции бюджетам субъектов Российской Федерации и муниципальных образований</t>
  </si>
  <si>
    <t>Единый  налог на вменённый доход для отдельных видов деятельности</t>
  </si>
  <si>
    <t>188</t>
  </si>
  <si>
    <t>Иные межбюджетные трансферты</t>
  </si>
  <si>
    <t>10</t>
  </si>
  <si>
    <t>Код бюджетной классификации</t>
  </si>
  <si>
    <t>код группы</t>
  </si>
  <si>
    <t>код подгруппы</t>
  </si>
  <si>
    <t>код статьи</t>
  </si>
  <si>
    <t>код подстатьи</t>
  </si>
  <si>
    <t>№ строки</t>
  </si>
  <si>
    <t>код главного администратора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</si>
  <si>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</si>
  <si>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</si>
  <si>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</si>
  <si>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</si>
  <si>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000</t>
  </si>
  <si>
    <t>1</t>
  </si>
  <si>
    <t>00</t>
  </si>
  <si>
    <t>0000</t>
  </si>
  <si>
    <t>НАЛОГОВЫЕ И НЕНАЛОГОВЫЕ ДОХОДЫ</t>
  </si>
  <si>
    <t>182</t>
  </si>
  <si>
    <t>01</t>
  </si>
  <si>
    <t>110</t>
  </si>
  <si>
    <t>Налог на прибыль организаций</t>
  </si>
  <si>
    <t>02</t>
  </si>
  <si>
    <t>Налог на доходы физических лиц</t>
  </si>
  <si>
    <t>050</t>
  </si>
  <si>
    <t>( рублей)</t>
  </si>
  <si>
    <t>060</t>
  </si>
  <si>
    <t>03</t>
  </si>
  <si>
    <t>05</t>
  </si>
  <si>
    <t>Единый сельскохозяйственный налог</t>
  </si>
  <si>
    <t>04</t>
  </si>
  <si>
    <t>08</t>
  </si>
  <si>
    <t>120</t>
  </si>
  <si>
    <t>130</t>
  </si>
  <si>
    <t>11</t>
  </si>
  <si>
    <t>048</t>
  </si>
  <si>
    <t>013</t>
  </si>
  <si>
    <t>32</t>
  </si>
  <si>
    <t>Оценка 2011 года</t>
  </si>
  <si>
    <t>Доходы 
районного 
бюджета 
2014 года</t>
  </si>
  <si>
    <t>12</t>
  </si>
  <si>
    <t>13</t>
  </si>
  <si>
    <t>140</t>
  </si>
  <si>
    <t>16</t>
  </si>
  <si>
    <t>90</t>
  </si>
  <si>
    <t>2</t>
  </si>
  <si>
    <t>151</t>
  </si>
  <si>
    <t>Дотации бюджетам субъектов Российской Федерации и муниципальных образований</t>
  </si>
  <si>
    <t>081</t>
  </si>
  <si>
    <t>25</t>
  </si>
  <si>
    <t>Денежные взыскания (штрафы) за нарушение земельного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</si>
  <si>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</si>
  <si>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995</t>
  </si>
  <si>
    <t xml:space="preserve">Прочие доходы от оказания платных услуг (работ) получателями средств бюджетов муниципальных районов </t>
  </si>
  <si>
    <t>Оценка 2009 год</t>
  </si>
  <si>
    <t xml:space="preserve">БЕЗВОЗМЕЗДНЫЕ ПОСТУПЛЕНИЯ </t>
  </si>
  <si>
    <t>Доходы 
районного 
бюджета 
2015 года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</si>
  <si>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</si>
  <si>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</si>
  <si>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43</t>
  </si>
  <si>
    <t>415</t>
  </si>
  <si>
    <t>в том числе:</t>
  </si>
  <si>
    <t>Денежные взыскания (штрафы) за нарушения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</si>
  <si>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28</t>
  </si>
  <si>
    <t>Денежные взыскания (штрафы) за нарушение законодательства в области обеспечения санитарно- эпидемиологического благополучия человека и законодательства в сфере защиты прав потребителей</t>
  </si>
  <si>
    <t>Плата за негативное воздействие на окружающую среду</t>
  </si>
  <si>
    <t xml:space="preserve">Доходы районного бюджета на 2014 год и плановый период 2015-2016 годов </t>
  </si>
  <si>
    <t>Доходы 
районного 
бюджета 
2016 года</t>
  </si>
  <si>
    <t>069</t>
  </si>
  <si>
    <t>045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</si>
  <si>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</si>
  <si>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06</t>
  </si>
  <si>
    <t>14</t>
  </si>
  <si>
    <t>07</t>
  </si>
  <si>
    <t>180</t>
  </si>
  <si>
    <t>Прочие безвозмездные поступления в бюджеты муниципальных районов</t>
  </si>
  <si>
    <t>Государственная пошлина по делам, рассматриваемым в судах общей юрисдикции, мировыми судьями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</si>
  <si>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</si>
  <si>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</si>
  <si>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 </t>
  </si>
  <si>
    <t>Субсидии бюджетам бюджетной системы Российской Федерации (межбюджетные субсидии)</t>
  </si>
  <si>
    <t xml:space="preserve"> 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</si>
  <si>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</si>
  <si>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</si>
  <si>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074</t>
  </si>
  <si>
    <t>Денежные взыскания (штрафы) за нарушение лесного законодательства нам лесных участках, находящихся в собственности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</si>
  <si>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</si>
  <si>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Денежные взыскания, налагаемые в возмещение ущерба, причинённого в результате незаконного или нецелевого использования бюджетных средств (в части бюджетов муниципальных районов)</t>
  </si>
  <si>
    <t>192</t>
  </si>
  <si>
    <t>17</t>
  </si>
  <si>
    <t>Прочие неналоговые доходы бюджетов муниципальных районов</t>
  </si>
  <si>
    <t>865</t>
  </si>
  <si>
    <t>Приложение 2</t>
  </si>
  <si>
    <t>к решению районного Совета депутатов</t>
  </si>
  <si>
    <t>от 23.12.2013 № 25-253 -р</t>
  </si>
  <si>
    <t xml:space="preserve">                                          Приложение 4</t>
  </si>
  <si>
    <t xml:space="preserve">от 28.11.2014 г. № ВН-298-р </t>
  </si>
</sst>
</file>

<file path=xl/styles.xml><?xml version="1.0" encoding="utf-8"?>
<styleSheet xmlns="http://schemas.openxmlformats.org/spreadsheetml/2006/main">
  <numFmts count="1">
    <numFmt numFmtId="165" formatCode="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MS Sans Serif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quotePrefix="1" applyNumberFormat="1" applyFont="1" applyAlignment="1">
      <alignment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49" fontId="0" fillId="0" borderId="0" xfId="0" applyNumberFormat="1"/>
    <xf numFmtId="0" fontId="0" fillId="0" borderId="0" xfId="0" applyNumberFormat="1" applyAlignment="1">
      <alignment wrapText="1"/>
    </xf>
    <xf numFmtId="0" fontId="5" fillId="0" borderId="0" xfId="0" quotePrefix="1" applyFont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>
      <alignment horizontal="left" vertical="top"/>
    </xf>
    <xf numFmtId="2" fontId="3" fillId="0" borderId="1" xfId="0" applyNumberFormat="1" applyFont="1" applyBorder="1" applyAlignment="1" applyProtection="1">
      <alignment vertical="top" wrapText="1"/>
      <protection locked="0"/>
    </xf>
    <xf numFmtId="165" fontId="3" fillId="0" borderId="1" xfId="0" applyNumberFormat="1" applyFont="1" applyBorder="1" applyAlignment="1" applyProtection="1">
      <alignment vertical="top" wrapText="1"/>
      <protection locked="0"/>
    </xf>
    <xf numFmtId="165" fontId="0" fillId="0" borderId="0" xfId="0" applyNumberFormat="1" applyAlignment="1">
      <alignment wrapText="1"/>
    </xf>
    <xf numFmtId="4" fontId="3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 applyProtection="1">
      <alignment vertical="top" wrapText="1"/>
      <protection locked="0"/>
    </xf>
    <xf numFmtId="4" fontId="3" fillId="0" borderId="3" xfId="0" applyNumberFormat="1" applyFont="1" applyBorder="1" applyAlignment="1">
      <alignment horizontal="right" vertical="top"/>
    </xf>
    <xf numFmtId="49" fontId="1" fillId="0" borderId="0" xfId="0" quotePrefix="1" applyNumberFormat="1" applyFont="1" applyAlignment="1">
      <alignment wrapText="1"/>
    </xf>
    <xf numFmtId="4" fontId="0" fillId="0" borderId="0" xfId="0" applyNumberFormat="1"/>
    <xf numFmtId="4" fontId="3" fillId="2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0" fontId="3" fillId="2" borderId="1" xfId="0" applyNumberFormat="1" applyFont="1" applyFill="1" applyBorder="1" applyAlignment="1" applyProtection="1">
      <alignment vertical="top" wrapText="1"/>
      <protection locked="0"/>
    </xf>
    <xf numFmtId="0" fontId="0" fillId="2" borderId="0" xfId="0" applyFill="1"/>
    <xf numFmtId="4" fontId="3" fillId="0" borderId="1" xfId="0" applyNumberFormat="1" applyFont="1" applyBorder="1" applyAlignment="1">
      <alignment horizontal="right" vertical="center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 applyProtection="1">
      <alignment vertical="top" wrapText="1"/>
      <protection locked="0"/>
    </xf>
    <xf numFmtId="0" fontId="2" fillId="2" borderId="0" xfId="0" quotePrefix="1" applyFont="1" applyFill="1" applyAlignment="1">
      <alignment horizontal="center" wrapText="1"/>
    </xf>
    <xf numFmtId="0" fontId="1" fillId="2" borderId="0" xfId="0" quotePrefix="1" applyFont="1" applyFill="1" applyAlignment="1">
      <alignment horizontal="center" wrapText="1"/>
    </xf>
    <xf numFmtId="0" fontId="5" fillId="2" borderId="0" xfId="0" quotePrefix="1" applyFont="1" applyFill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0" fillId="3" borderId="0" xfId="0" applyFill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 applyProtection="1">
      <alignment horizontal="center" vertical="top"/>
      <protection locked="0"/>
    </xf>
    <xf numFmtId="49" fontId="3" fillId="0" borderId="7" xfId="0" applyNumberFormat="1" applyFont="1" applyBorder="1" applyAlignment="1">
      <alignment horizontal="left" vertical="center" wrapText="1"/>
    </xf>
    <xf numFmtId="4" fontId="2" fillId="0" borderId="0" xfId="0" applyNumberFormat="1" applyFont="1" applyAlignment="1">
      <alignment wrapText="1"/>
    </xf>
    <xf numFmtId="4" fontId="0" fillId="2" borderId="0" xfId="0" applyNumberFormat="1" applyFill="1"/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8" fillId="0" borderId="0" xfId="0" applyNumberFormat="1" applyFont="1" applyAlignment="1">
      <alignment horizontal="right" wrapText="1"/>
    </xf>
    <xf numFmtId="0" fontId="8" fillId="0" borderId="0" xfId="0" quotePrefix="1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49" fontId="3" fillId="0" borderId="8" xfId="0" applyNumberFormat="1" applyFont="1" applyBorder="1" applyAlignment="1">
      <alignment horizontal="right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3" xfId="0" quotePrefix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6" fillId="0" borderId="0" xfId="0" applyFont="1" applyAlignment="1">
      <alignment horizontal="center" wrapText="1"/>
    </xf>
    <xf numFmtId="0" fontId="6" fillId="0" borderId="0" xfId="0" quotePrefix="1" applyFont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6"/>
  <sheetViews>
    <sheetView tabSelected="1" view="pageBreakPreview" topLeftCell="C1" zoomScaleNormal="100" zoomScaleSheetLayoutView="85" workbookViewId="0">
      <selection activeCell="J3" sqref="J3:P3"/>
    </sheetView>
  </sheetViews>
  <sheetFormatPr defaultRowHeight="12.75"/>
  <cols>
    <col min="1" max="1" width="4.140625" style="37" customWidth="1"/>
    <col min="2" max="2" width="4.140625" style="8" customWidth="1"/>
    <col min="3" max="3" width="2.7109375" style="8" customWidth="1"/>
    <col min="4" max="4" width="3.85546875" style="8" customWidth="1"/>
    <col min="5" max="5" width="3" style="8" customWidth="1"/>
    <col min="6" max="6" width="3.7109375" style="8" customWidth="1"/>
    <col min="7" max="7" width="4.42578125" style="8" customWidth="1"/>
    <col min="8" max="8" width="4.5703125" style="8" customWidth="1"/>
    <col min="9" max="9" width="9" style="8" customWidth="1"/>
    <col min="10" max="10" width="69.85546875" style="9" customWidth="1"/>
    <col min="11" max="11" width="13.85546875" style="9" hidden="1" customWidth="1"/>
    <col min="12" max="12" width="14.7109375" hidden="1" customWidth="1"/>
    <col min="13" max="13" width="12.28515625" hidden="1" customWidth="1"/>
    <col min="14" max="14" width="13.85546875" customWidth="1"/>
    <col min="15" max="15" width="12.85546875" customWidth="1"/>
    <col min="16" max="16" width="12.7109375" bestFit="1" customWidth="1"/>
    <col min="17" max="17" width="12.7109375" style="22" hidden="1" customWidth="1"/>
    <col min="19" max="19" width="9" customWidth="1"/>
  </cols>
  <sheetData>
    <row r="1" spans="1:17">
      <c r="A1" s="32"/>
      <c r="B1" s="3"/>
      <c r="C1" s="3"/>
      <c r="D1" s="3"/>
      <c r="E1" s="3"/>
      <c r="F1" s="3"/>
      <c r="G1" s="3"/>
      <c r="H1" s="3"/>
      <c r="I1" s="3"/>
      <c r="J1" s="4"/>
      <c r="K1" s="4"/>
      <c r="L1" s="1"/>
      <c r="M1" s="1"/>
      <c r="N1" s="44" t="s">
        <v>100</v>
      </c>
      <c r="O1" s="44"/>
      <c r="P1" s="44"/>
    </row>
    <row r="2" spans="1:17">
      <c r="A2" s="45" t="s">
        <v>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7" ht="15">
      <c r="A3" s="33"/>
      <c r="B3" s="21"/>
      <c r="C3" s="21"/>
      <c r="D3" s="21"/>
      <c r="E3" s="21"/>
      <c r="F3" s="21"/>
      <c r="G3" s="21"/>
      <c r="H3" s="21"/>
      <c r="I3" s="21"/>
      <c r="J3" s="46" t="s">
        <v>104</v>
      </c>
      <c r="K3" s="47"/>
      <c r="L3" s="47"/>
      <c r="M3" s="47"/>
      <c r="N3" s="47"/>
      <c r="O3" s="47"/>
      <c r="P3" s="47"/>
    </row>
    <row r="4" spans="1:17" s="1" customFormat="1">
      <c r="N4" s="48" t="s">
        <v>103</v>
      </c>
      <c r="O4" s="48"/>
      <c r="P4" s="48"/>
      <c r="Q4" s="48"/>
    </row>
    <row r="5" spans="1:17" s="1" customFormat="1">
      <c r="N5" s="54" t="s">
        <v>101</v>
      </c>
      <c r="O5" s="54"/>
      <c r="P5" s="54"/>
      <c r="Q5" s="54"/>
    </row>
    <row r="6" spans="1:17" s="1" customFormat="1" ht="15.75" customHeight="1">
      <c r="N6" s="55" t="s">
        <v>102</v>
      </c>
      <c r="O6" s="55"/>
      <c r="P6" s="55"/>
      <c r="Q6" s="55"/>
    </row>
    <row r="7" spans="1:17" s="1" customFormat="1">
      <c r="A7" s="32"/>
      <c r="B7" s="3"/>
      <c r="C7" s="3"/>
      <c r="D7" s="3"/>
      <c r="E7" s="3"/>
      <c r="F7" s="3"/>
      <c r="G7" s="3"/>
      <c r="H7" s="3"/>
      <c r="I7" s="3"/>
      <c r="J7" s="4"/>
      <c r="K7" s="4"/>
      <c r="L7" s="2"/>
      <c r="M7" s="2"/>
      <c r="Q7" s="42"/>
    </row>
    <row r="8" spans="1:17" s="1" customFormat="1">
      <c r="A8" s="59" t="s">
        <v>74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42"/>
    </row>
    <row r="9" spans="1:17" s="1" customFormat="1" ht="15.75">
      <c r="A9" s="34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42"/>
    </row>
    <row r="10" spans="1:17" s="1" customFormat="1">
      <c r="A10" s="32"/>
      <c r="B10" s="3"/>
      <c r="C10" s="3"/>
      <c r="D10" s="3"/>
      <c r="E10" s="3"/>
      <c r="F10" s="3"/>
      <c r="G10" s="3"/>
      <c r="H10" s="3"/>
      <c r="I10" s="3"/>
      <c r="J10" s="4"/>
      <c r="K10" s="4"/>
      <c r="L10" s="2"/>
      <c r="M10" s="2"/>
      <c r="N10" s="49" t="s">
        <v>33</v>
      </c>
      <c r="O10" s="49"/>
      <c r="P10" s="49"/>
      <c r="Q10" s="42"/>
    </row>
    <row r="11" spans="1:17" s="1" customFormat="1">
      <c r="A11" s="63" t="s">
        <v>15</v>
      </c>
      <c r="B11" s="61" t="s">
        <v>10</v>
      </c>
      <c r="C11" s="62"/>
      <c r="D11" s="62"/>
      <c r="E11" s="62"/>
      <c r="F11" s="62"/>
      <c r="G11" s="62"/>
      <c r="H11" s="62"/>
      <c r="I11" s="62"/>
      <c r="J11" s="53" t="s">
        <v>20</v>
      </c>
      <c r="K11" s="50" t="s">
        <v>62</v>
      </c>
      <c r="L11" s="52" t="s">
        <v>0</v>
      </c>
      <c r="M11" s="52" t="s">
        <v>46</v>
      </c>
      <c r="N11" s="52" t="s">
        <v>47</v>
      </c>
      <c r="O11" s="52" t="s">
        <v>64</v>
      </c>
      <c r="P11" s="52" t="s">
        <v>75</v>
      </c>
      <c r="Q11" s="42"/>
    </row>
    <row r="12" spans="1:17" s="1" customFormat="1" ht="57.75" customHeight="1">
      <c r="A12" s="63"/>
      <c r="B12" s="5" t="s">
        <v>16</v>
      </c>
      <c r="C12" s="5" t="s">
        <v>11</v>
      </c>
      <c r="D12" s="5" t="s">
        <v>12</v>
      </c>
      <c r="E12" s="5" t="s">
        <v>13</v>
      </c>
      <c r="F12" s="5" t="s">
        <v>14</v>
      </c>
      <c r="G12" s="5" t="s">
        <v>17</v>
      </c>
      <c r="H12" s="5" t="s">
        <v>18</v>
      </c>
      <c r="I12" s="5" t="s">
        <v>19</v>
      </c>
      <c r="J12" s="53"/>
      <c r="K12" s="51"/>
      <c r="L12" s="53"/>
      <c r="M12" s="53"/>
      <c r="N12" s="53"/>
      <c r="O12" s="53"/>
      <c r="P12" s="53"/>
      <c r="Q12" s="42"/>
    </row>
    <row r="13" spans="1:17" s="1" customFormat="1">
      <c r="A13" s="35"/>
      <c r="B13" s="6">
        <v>1</v>
      </c>
      <c r="C13" s="6">
        <v>2</v>
      </c>
      <c r="D13" s="6">
        <v>3</v>
      </c>
      <c r="E13" s="6">
        <v>4</v>
      </c>
      <c r="F13" s="6">
        <v>5</v>
      </c>
      <c r="G13" s="6">
        <v>6</v>
      </c>
      <c r="H13" s="6">
        <v>7</v>
      </c>
      <c r="I13" s="6">
        <v>8</v>
      </c>
      <c r="J13" s="6">
        <v>9</v>
      </c>
      <c r="K13" s="6"/>
      <c r="L13" s="6">
        <v>10</v>
      </c>
      <c r="M13" s="6">
        <v>10</v>
      </c>
      <c r="N13" s="6">
        <v>11</v>
      </c>
      <c r="O13" s="6"/>
      <c r="P13" s="6">
        <v>12</v>
      </c>
      <c r="Q13" s="42"/>
    </row>
    <row r="14" spans="1:17">
      <c r="A14" s="36">
        <v>1</v>
      </c>
      <c r="B14" s="11" t="s">
        <v>21</v>
      </c>
      <c r="C14" s="11" t="s">
        <v>22</v>
      </c>
      <c r="D14" s="11" t="s">
        <v>23</v>
      </c>
      <c r="E14" s="11" t="s">
        <v>23</v>
      </c>
      <c r="F14" s="11" t="s">
        <v>21</v>
      </c>
      <c r="G14" s="12" t="s">
        <v>23</v>
      </c>
      <c r="H14" s="11" t="s">
        <v>24</v>
      </c>
      <c r="I14" s="11" t="s">
        <v>21</v>
      </c>
      <c r="J14" s="7" t="s">
        <v>25</v>
      </c>
      <c r="K14" s="7">
        <v>23070009.77</v>
      </c>
      <c r="L14" s="17">
        <v>28384428.719999999</v>
      </c>
      <c r="M14" s="17">
        <v>31292133.66</v>
      </c>
      <c r="N14" s="22">
        <f>N15+N16+N17+N18+N19+N20+N21+N22+N23+N24+N25+N26+N27+N28+N29+N30+N31+N32+N37+N44</f>
        <v>81009474.849999994</v>
      </c>
      <c r="O14" s="22">
        <f>O15+O16+O17+O18+O19+O20+O21+O22+O23+O25+O26+O27+O29+O30+O31+O32+O37+O24</f>
        <v>87507617</v>
      </c>
      <c r="P14" s="22">
        <f>P15+P16+P17+P18+P19+P20+P21+P22+P23+P25+P26+P27+P29+P30+P31+P32+P37+P24</f>
        <v>91586134</v>
      </c>
    </row>
    <row r="15" spans="1:17">
      <c r="A15" s="36">
        <v>2</v>
      </c>
      <c r="B15" s="11" t="s">
        <v>26</v>
      </c>
      <c r="C15" s="11" t="s">
        <v>22</v>
      </c>
      <c r="D15" s="11" t="s">
        <v>27</v>
      </c>
      <c r="E15" s="11" t="s">
        <v>27</v>
      </c>
      <c r="F15" s="11" t="s">
        <v>21</v>
      </c>
      <c r="G15" s="12" t="s">
        <v>23</v>
      </c>
      <c r="H15" s="11" t="s">
        <v>24</v>
      </c>
      <c r="I15" s="11" t="s">
        <v>28</v>
      </c>
      <c r="J15" s="7" t="s">
        <v>29</v>
      </c>
      <c r="K15" s="15">
        <v>256940</v>
      </c>
      <c r="L15" s="17">
        <v>231120</v>
      </c>
      <c r="M15" s="17">
        <v>140053</v>
      </c>
      <c r="N15" s="23">
        <v>20000</v>
      </c>
      <c r="O15" s="23">
        <v>107596</v>
      </c>
      <c r="P15" s="23">
        <v>114920</v>
      </c>
      <c r="Q15" s="22">
        <f>Q16-Q55</f>
        <v>74135510.730000004</v>
      </c>
    </row>
    <row r="16" spans="1:17">
      <c r="A16" s="36">
        <v>3</v>
      </c>
      <c r="B16" s="11" t="s">
        <v>26</v>
      </c>
      <c r="C16" s="11" t="s">
        <v>22</v>
      </c>
      <c r="D16" s="11" t="s">
        <v>27</v>
      </c>
      <c r="E16" s="11" t="s">
        <v>30</v>
      </c>
      <c r="F16" s="11" t="s">
        <v>21</v>
      </c>
      <c r="G16" s="12" t="s">
        <v>27</v>
      </c>
      <c r="H16" s="11" t="s">
        <v>24</v>
      </c>
      <c r="I16" s="11" t="s">
        <v>28</v>
      </c>
      <c r="J16" s="7" t="s">
        <v>31</v>
      </c>
      <c r="K16" s="16">
        <v>15124512</v>
      </c>
      <c r="L16" s="17">
        <v>15724241</v>
      </c>
      <c r="M16" s="17">
        <v>16757964</v>
      </c>
      <c r="N16" s="23">
        <v>72973695.769999996</v>
      </c>
      <c r="O16" s="23">
        <v>79618338</v>
      </c>
      <c r="P16" s="23">
        <v>83360403</v>
      </c>
      <c r="Q16" s="22">
        <v>74841709</v>
      </c>
    </row>
    <row r="17" spans="1:17">
      <c r="A17" s="36">
        <v>4</v>
      </c>
      <c r="B17" s="11" t="s">
        <v>26</v>
      </c>
      <c r="C17" s="11" t="s">
        <v>22</v>
      </c>
      <c r="D17" s="11" t="s">
        <v>36</v>
      </c>
      <c r="E17" s="11" t="s">
        <v>30</v>
      </c>
      <c r="F17" s="11" t="s">
        <v>21</v>
      </c>
      <c r="G17" s="12" t="s">
        <v>30</v>
      </c>
      <c r="H17" s="11" t="s">
        <v>24</v>
      </c>
      <c r="I17" s="11" t="s">
        <v>28</v>
      </c>
      <c r="J17" s="7" t="s">
        <v>6</v>
      </c>
      <c r="K17" s="7">
        <v>3208707.81</v>
      </c>
      <c r="L17" s="17">
        <v>3789499</v>
      </c>
      <c r="M17" s="17">
        <v>3440636</v>
      </c>
      <c r="N17" s="23">
        <v>4335828</v>
      </c>
      <c r="O17" s="23">
        <v>4587847</v>
      </c>
      <c r="P17" s="23">
        <v>4813121</v>
      </c>
    </row>
    <row r="18" spans="1:17">
      <c r="A18" s="36">
        <v>5</v>
      </c>
      <c r="B18" s="11" t="s">
        <v>26</v>
      </c>
      <c r="C18" s="11" t="s">
        <v>22</v>
      </c>
      <c r="D18" s="11" t="s">
        <v>36</v>
      </c>
      <c r="E18" s="11" t="s">
        <v>35</v>
      </c>
      <c r="F18" s="11" t="s">
        <v>21</v>
      </c>
      <c r="G18" s="12" t="s">
        <v>27</v>
      </c>
      <c r="H18" s="11" t="s">
        <v>24</v>
      </c>
      <c r="I18" s="11" t="s">
        <v>28</v>
      </c>
      <c r="J18" s="7" t="s">
        <v>37</v>
      </c>
      <c r="K18" s="15">
        <v>220630</v>
      </c>
      <c r="L18" s="17">
        <v>75522</v>
      </c>
      <c r="M18" s="17">
        <v>130296.25</v>
      </c>
      <c r="N18" s="23">
        <v>287521</v>
      </c>
      <c r="O18" s="23">
        <v>300932</v>
      </c>
      <c r="P18" s="23">
        <v>312655</v>
      </c>
    </row>
    <row r="19" spans="1:17" ht="25.5">
      <c r="A19" s="36">
        <v>6</v>
      </c>
      <c r="B19" s="25" t="s">
        <v>26</v>
      </c>
      <c r="C19" s="25" t="s">
        <v>22</v>
      </c>
      <c r="D19" s="25" t="s">
        <v>39</v>
      </c>
      <c r="E19" s="25" t="s">
        <v>35</v>
      </c>
      <c r="F19" s="25" t="s">
        <v>21</v>
      </c>
      <c r="G19" s="26" t="s">
        <v>27</v>
      </c>
      <c r="H19" s="25" t="s">
        <v>24</v>
      </c>
      <c r="I19" s="25" t="s">
        <v>28</v>
      </c>
      <c r="J19" s="27" t="s">
        <v>84</v>
      </c>
      <c r="K19" s="7">
        <v>473880</v>
      </c>
      <c r="L19" s="17">
        <v>710820</v>
      </c>
      <c r="M19" s="17">
        <v>849551</v>
      </c>
      <c r="N19" s="23">
        <v>688275</v>
      </c>
      <c r="O19" s="23">
        <v>725442</v>
      </c>
      <c r="P19" s="23">
        <v>760263</v>
      </c>
    </row>
    <row r="20" spans="1:17" ht="51">
      <c r="A20" s="36">
        <v>7</v>
      </c>
      <c r="B20" s="11">
        <v>866</v>
      </c>
      <c r="C20" s="11" t="s">
        <v>22</v>
      </c>
      <c r="D20" s="11" t="s">
        <v>42</v>
      </c>
      <c r="E20" s="11" t="s">
        <v>36</v>
      </c>
      <c r="F20" s="11" t="s">
        <v>44</v>
      </c>
      <c r="G20" s="12" t="s">
        <v>9</v>
      </c>
      <c r="H20" s="11" t="s">
        <v>24</v>
      </c>
      <c r="I20" s="11" t="s">
        <v>40</v>
      </c>
      <c r="J20" s="7" t="s">
        <v>94</v>
      </c>
      <c r="K20" s="7"/>
      <c r="L20" s="17"/>
      <c r="M20" s="17"/>
      <c r="N20" s="23">
        <v>548500</v>
      </c>
      <c r="O20" s="23">
        <v>219445</v>
      </c>
      <c r="P20" s="23">
        <v>229759</v>
      </c>
      <c r="Q20" s="22">
        <f>N20-209394</f>
        <v>339106</v>
      </c>
    </row>
    <row r="21" spans="1:17" ht="51">
      <c r="A21" s="36">
        <v>8</v>
      </c>
      <c r="B21" s="25">
        <v>866</v>
      </c>
      <c r="C21" s="25" t="s">
        <v>22</v>
      </c>
      <c r="D21" s="25" t="s">
        <v>42</v>
      </c>
      <c r="E21" s="25" t="s">
        <v>85</v>
      </c>
      <c r="F21" s="25" t="s">
        <v>77</v>
      </c>
      <c r="G21" s="26" t="s">
        <v>36</v>
      </c>
      <c r="H21" s="25" t="s">
        <v>24</v>
      </c>
      <c r="I21" s="25" t="s">
        <v>40</v>
      </c>
      <c r="J21" s="27" t="s">
        <v>86</v>
      </c>
      <c r="K21" s="7"/>
      <c r="L21" s="17"/>
      <c r="M21" s="17">
        <v>605124</v>
      </c>
      <c r="N21" s="23">
        <v>188027</v>
      </c>
      <c r="O21" s="23">
        <v>188027</v>
      </c>
      <c r="P21" s="23">
        <v>188027</v>
      </c>
    </row>
    <row r="22" spans="1:17">
      <c r="A22" s="36">
        <v>9</v>
      </c>
      <c r="B22" s="25" t="s">
        <v>43</v>
      </c>
      <c r="C22" s="11" t="s">
        <v>22</v>
      </c>
      <c r="D22" s="11" t="s">
        <v>48</v>
      </c>
      <c r="E22" s="11" t="s">
        <v>27</v>
      </c>
      <c r="F22" s="11" t="s">
        <v>21</v>
      </c>
      <c r="G22" s="12" t="s">
        <v>27</v>
      </c>
      <c r="H22" s="11" t="s">
        <v>24</v>
      </c>
      <c r="I22" s="11" t="s">
        <v>40</v>
      </c>
      <c r="J22" s="7" t="s">
        <v>73</v>
      </c>
      <c r="K22" s="7"/>
      <c r="L22" s="17"/>
      <c r="M22" s="17"/>
      <c r="N22" s="23">
        <v>262612.49</v>
      </c>
      <c r="O22" s="23">
        <v>182009</v>
      </c>
      <c r="P22" s="23">
        <v>188423</v>
      </c>
      <c r="Q22" s="22">
        <f>N22-175815</f>
        <v>86797.489999999991</v>
      </c>
    </row>
    <row r="23" spans="1:17" ht="25.5">
      <c r="A23" s="36">
        <v>10</v>
      </c>
      <c r="B23" s="11" t="s">
        <v>4</v>
      </c>
      <c r="C23" s="11" t="s">
        <v>22</v>
      </c>
      <c r="D23" s="11" t="s">
        <v>49</v>
      </c>
      <c r="E23" s="11" t="s">
        <v>27</v>
      </c>
      <c r="F23" s="11" t="s">
        <v>60</v>
      </c>
      <c r="G23" s="12" t="s">
        <v>36</v>
      </c>
      <c r="H23" s="11" t="s">
        <v>24</v>
      </c>
      <c r="I23" s="11" t="s">
        <v>41</v>
      </c>
      <c r="J23" s="7" t="s">
        <v>61</v>
      </c>
      <c r="K23" s="7"/>
      <c r="L23" s="17"/>
      <c r="M23" s="17"/>
      <c r="N23" s="23">
        <v>718400</v>
      </c>
      <c r="O23" s="23">
        <v>754320</v>
      </c>
      <c r="P23" s="23">
        <v>754320</v>
      </c>
    </row>
    <row r="24" spans="1:17" ht="25.5">
      <c r="A24" s="36">
        <v>11</v>
      </c>
      <c r="B24" s="11">
        <v>866</v>
      </c>
      <c r="C24" s="11" t="s">
        <v>22</v>
      </c>
      <c r="D24" s="11" t="s">
        <v>49</v>
      </c>
      <c r="E24" s="11" t="s">
        <v>30</v>
      </c>
      <c r="F24" s="11" t="s">
        <v>65</v>
      </c>
      <c r="G24" s="12" t="s">
        <v>36</v>
      </c>
      <c r="H24" s="11" t="s">
        <v>24</v>
      </c>
      <c r="I24" s="11" t="s">
        <v>41</v>
      </c>
      <c r="J24" s="7" t="s">
        <v>66</v>
      </c>
      <c r="K24" s="7"/>
      <c r="L24" s="17"/>
      <c r="M24" s="17"/>
      <c r="N24" s="23">
        <v>283162.81</v>
      </c>
      <c r="O24" s="23">
        <v>383791</v>
      </c>
      <c r="P24" s="23">
        <v>407224</v>
      </c>
    </row>
    <row r="25" spans="1:17" ht="25.5">
      <c r="A25" s="36">
        <v>12</v>
      </c>
      <c r="B25" s="11">
        <v>866</v>
      </c>
      <c r="C25" s="11" t="s">
        <v>22</v>
      </c>
      <c r="D25" s="11" t="s">
        <v>80</v>
      </c>
      <c r="E25" s="11" t="s">
        <v>79</v>
      </c>
      <c r="F25" s="11" t="s">
        <v>44</v>
      </c>
      <c r="G25" s="12" t="s">
        <v>9</v>
      </c>
      <c r="H25" s="11" t="s">
        <v>24</v>
      </c>
      <c r="I25" s="11" t="s">
        <v>41</v>
      </c>
      <c r="J25" s="30" t="s">
        <v>78</v>
      </c>
      <c r="K25" s="7"/>
      <c r="L25" s="17"/>
      <c r="M25" s="17"/>
      <c r="N25" s="23">
        <v>122328.95</v>
      </c>
      <c r="O25" s="23">
        <v>75000</v>
      </c>
      <c r="P25" s="23">
        <v>75000</v>
      </c>
      <c r="Q25" s="22">
        <f>N25-O25</f>
        <v>47328.95</v>
      </c>
    </row>
    <row r="26" spans="1:17" ht="38.25">
      <c r="A26" s="36">
        <v>13</v>
      </c>
      <c r="B26" s="11" t="s">
        <v>7</v>
      </c>
      <c r="C26" s="11" t="s">
        <v>22</v>
      </c>
      <c r="D26" s="11" t="s">
        <v>51</v>
      </c>
      <c r="E26" s="11" t="s">
        <v>39</v>
      </c>
      <c r="F26" s="11" t="s">
        <v>21</v>
      </c>
      <c r="G26" s="12" t="s">
        <v>27</v>
      </c>
      <c r="H26" s="11" t="s">
        <v>24</v>
      </c>
      <c r="I26" s="11" t="s">
        <v>50</v>
      </c>
      <c r="J26" s="7" t="s">
        <v>87</v>
      </c>
      <c r="K26" s="7">
        <v>15344</v>
      </c>
      <c r="L26" s="17">
        <v>27600</v>
      </c>
      <c r="M26" s="17">
        <v>14000</v>
      </c>
      <c r="N26" s="23">
        <v>16000</v>
      </c>
      <c r="O26" s="23">
        <v>16768</v>
      </c>
      <c r="P26" s="23">
        <v>17556</v>
      </c>
    </row>
    <row r="27" spans="1:17">
      <c r="A27" s="36">
        <v>14</v>
      </c>
      <c r="B27" s="11" t="s">
        <v>56</v>
      </c>
      <c r="C27" s="11" t="s">
        <v>22</v>
      </c>
      <c r="D27" s="11" t="s">
        <v>51</v>
      </c>
      <c r="E27" s="11" t="s">
        <v>57</v>
      </c>
      <c r="F27" s="11" t="s">
        <v>34</v>
      </c>
      <c r="G27" s="12" t="s">
        <v>27</v>
      </c>
      <c r="H27" s="11" t="s">
        <v>24</v>
      </c>
      <c r="I27" s="11" t="s">
        <v>50</v>
      </c>
      <c r="J27" s="7" t="s">
        <v>58</v>
      </c>
      <c r="K27" s="7">
        <v>17008</v>
      </c>
      <c r="L27" s="17">
        <v>13600</v>
      </c>
      <c r="M27" s="17">
        <v>18981</v>
      </c>
      <c r="N27" s="23">
        <v>15000</v>
      </c>
      <c r="O27" s="23">
        <v>15720</v>
      </c>
      <c r="P27" s="23">
        <v>16459</v>
      </c>
    </row>
    <row r="28" spans="1:17" ht="25.5">
      <c r="A28" s="36">
        <v>15</v>
      </c>
      <c r="B28" s="11" t="s">
        <v>7</v>
      </c>
      <c r="C28" s="11" t="s">
        <v>22</v>
      </c>
      <c r="D28" s="11" t="s">
        <v>51</v>
      </c>
      <c r="E28" s="11" t="s">
        <v>57</v>
      </c>
      <c r="F28" s="11" t="s">
        <v>92</v>
      </c>
      <c r="G28" s="12" t="s">
        <v>36</v>
      </c>
      <c r="H28" s="11" t="s">
        <v>24</v>
      </c>
      <c r="I28" s="11" t="s">
        <v>50</v>
      </c>
      <c r="J28" s="7" t="s">
        <v>93</v>
      </c>
      <c r="K28" s="7"/>
      <c r="L28" s="17"/>
      <c r="M28" s="17"/>
      <c r="N28" s="23">
        <v>20000</v>
      </c>
      <c r="O28" s="23"/>
      <c r="P28" s="23"/>
    </row>
    <row r="29" spans="1:17" ht="38.25">
      <c r="A29" s="36">
        <v>16</v>
      </c>
      <c r="B29" s="11" t="s">
        <v>7</v>
      </c>
      <c r="C29" s="11" t="s">
        <v>22</v>
      </c>
      <c r="D29" s="11" t="s">
        <v>51</v>
      </c>
      <c r="E29" s="11" t="s">
        <v>71</v>
      </c>
      <c r="F29" s="11" t="s">
        <v>21</v>
      </c>
      <c r="G29" s="12" t="s">
        <v>27</v>
      </c>
      <c r="H29" s="11" t="s">
        <v>1</v>
      </c>
      <c r="I29" s="11" t="s">
        <v>50</v>
      </c>
      <c r="J29" s="7" t="s">
        <v>72</v>
      </c>
      <c r="K29" s="7"/>
      <c r="L29" s="17"/>
      <c r="M29" s="17">
        <v>12000</v>
      </c>
      <c r="N29" s="23">
        <v>9824</v>
      </c>
      <c r="O29" s="23">
        <v>10296</v>
      </c>
      <c r="P29" s="23">
        <v>10779</v>
      </c>
    </row>
    <row r="30" spans="1:17" ht="38.25">
      <c r="A30" s="36">
        <v>17</v>
      </c>
      <c r="B30" s="11" t="s">
        <v>3</v>
      </c>
      <c r="C30" s="11" t="s">
        <v>22</v>
      </c>
      <c r="D30" s="11" t="s">
        <v>51</v>
      </c>
      <c r="E30" s="11" t="s">
        <v>45</v>
      </c>
      <c r="F30" s="11" t="s">
        <v>21</v>
      </c>
      <c r="G30" s="12" t="s">
        <v>36</v>
      </c>
      <c r="H30" s="11" t="s">
        <v>24</v>
      </c>
      <c r="I30" s="11" t="s">
        <v>50</v>
      </c>
      <c r="J30" s="7" t="s">
        <v>95</v>
      </c>
      <c r="K30" s="7"/>
      <c r="L30" s="17"/>
      <c r="M30" s="17">
        <v>12000</v>
      </c>
      <c r="N30" s="23">
        <v>12000</v>
      </c>
      <c r="O30" s="23">
        <v>12576</v>
      </c>
      <c r="P30" s="23">
        <v>13167</v>
      </c>
      <c r="Q30" s="22">
        <f>N26+N27+N28+N29+N30+N31+N32+N37</f>
        <v>534368.58000000007</v>
      </c>
    </row>
    <row r="31" spans="1:17" ht="38.25">
      <c r="A31" s="36">
        <v>18</v>
      </c>
      <c r="B31" s="11" t="s">
        <v>7</v>
      </c>
      <c r="C31" s="11" t="s">
        <v>22</v>
      </c>
      <c r="D31" s="11" t="s">
        <v>51</v>
      </c>
      <c r="E31" s="11" t="s">
        <v>67</v>
      </c>
      <c r="F31" s="11" t="s">
        <v>21</v>
      </c>
      <c r="G31" s="12" t="s">
        <v>27</v>
      </c>
      <c r="H31" s="11" t="s">
        <v>1</v>
      </c>
      <c r="I31" s="11" t="s">
        <v>50</v>
      </c>
      <c r="J31" s="7" t="s">
        <v>70</v>
      </c>
      <c r="K31" s="7"/>
      <c r="L31" s="17"/>
      <c r="M31" s="17"/>
      <c r="N31" s="17">
        <v>140000</v>
      </c>
      <c r="O31" s="17">
        <v>73360</v>
      </c>
      <c r="P31" s="17">
        <v>76808</v>
      </c>
      <c r="Q31" s="22">
        <f>Q30-348158</f>
        <v>186210.58000000007</v>
      </c>
    </row>
    <row r="32" spans="1:17" ht="25.5">
      <c r="A32" s="36">
        <v>19</v>
      </c>
      <c r="B32" s="11" t="s">
        <v>21</v>
      </c>
      <c r="C32" s="11" t="s">
        <v>22</v>
      </c>
      <c r="D32" s="11" t="s">
        <v>51</v>
      </c>
      <c r="E32" s="11" t="s">
        <v>52</v>
      </c>
      <c r="F32" s="11" t="s">
        <v>32</v>
      </c>
      <c r="G32" s="12" t="s">
        <v>36</v>
      </c>
      <c r="H32" s="11" t="s">
        <v>24</v>
      </c>
      <c r="I32" s="11" t="s">
        <v>50</v>
      </c>
      <c r="J32" s="7" t="s">
        <v>59</v>
      </c>
      <c r="K32" s="7"/>
      <c r="L32" s="17">
        <v>537226.09</v>
      </c>
      <c r="M32" s="17">
        <v>565053</v>
      </c>
      <c r="N32" s="17">
        <f>N34+N35+N36</f>
        <v>88500</v>
      </c>
      <c r="O32" s="17">
        <f>O34+O35</f>
        <v>18864</v>
      </c>
      <c r="P32" s="17">
        <f>P34+P35</f>
        <v>19751</v>
      </c>
    </row>
    <row r="33" spans="1:17">
      <c r="A33" s="36">
        <v>20</v>
      </c>
      <c r="B33" s="11"/>
      <c r="C33" s="11"/>
      <c r="D33" s="11"/>
      <c r="E33" s="11"/>
      <c r="F33" s="11"/>
      <c r="G33" s="12"/>
      <c r="H33" s="11"/>
      <c r="I33" s="11"/>
      <c r="J33" s="7" t="s">
        <v>69</v>
      </c>
      <c r="K33" s="7"/>
      <c r="L33" s="17"/>
      <c r="M33" s="17"/>
      <c r="N33" s="17"/>
      <c r="O33" s="17"/>
      <c r="P33" s="17"/>
    </row>
    <row r="34" spans="1:17" ht="25.5">
      <c r="A34" s="36">
        <v>21</v>
      </c>
      <c r="B34" s="11">
        <v>866</v>
      </c>
      <c r="C34" s="11" t="s">
        <v>22</v>
      </c>
      <c r="D34" s="11" t="s">
        <v>51</v>
      </c>
      <c r="E34" s="11" t="s">
        <v>52</v>
      </c>
      <c r="F34" s="11" t="s">
        <v>32</v>
      </c>
      <c r="G34" s="12" t="s">
        <v>36</v>
      </c>
      <c r="H34" s="11" t="s">
        <v>24</v>
      </c>
      <c r="I34" s="11" t="s">
        <v>50</v>
      </c>
      <c r="J34" s="7" t="s">
        <v>59</v>
      </c>
      <c r="K34" s="7">
        <v>5330</v>
      </c>
      <c r="L34" s="17">
        <v>3480</v>
      </c>
      <c r="M34" s="17">
        <v>7600</v>
      </c>
      <c r="N34" s="17">
        <v>24500</v>
      </c>
      <c r="O34" s="17">
        <v>16768</v>
      </c>
      <c r="P34" s="17">
        <v>17556</v>
      </c>
    </row>
    <row r="35" spans="1:17" ht="25.5">
      <c r="A35" s="36">
        <v>22</v>
      </c>
      <c r="B35" s="11" t="s">
        <v>76</v>
      </c>
      <c r="C35" s="11" t="s">
        <v>22</v>
      </c>
      <c r="D35" s="11" t="s">
        <v>51</v>
      </c>
      <c r="E35" s="11" t="s">
        <v>52</v>
      </c>
      <c r="F35" s="11" t="s">
        <v>32</v>
      </c>
      <c r="G35" s="12" t="s">
        <v>36</v>
      </c>
      <c r="H35" s="11" t="s">
        <v>24</v>
      </c>
      <c r="I35" s="11" t="s">
        <v>50</v>
      </c>
      <c r="J35" s="7" t="s">
        <v>59</v>
      </c>
      <c r="K35" s="7"/>
      <c r="L35" s="17"/>
      <c r="M35" s="17"/>
      <c r="N35" s="29">
        <v>21000</v>
      </c>
      <c r="O35" s="29">
        <v>2096</v>
      </c>
      <c r="P35" s="29">
        <v>2195</v>
      </c>
    </row>
    <row r="36" spans="1:17" ht="25.5">
      <c r="A36" s="36">
        <v>23</v>
      </c>
      <c r="B36" s="11" t="s">
        <v>40</v>
      </c>
      <c r="C36" s="11" t="s">
        <v>22</v>
      </c>
      <c r="D36" s="11" t="s">
        <v>51</v>
      </c>
      <c r="E36" s="11" t="s">
        <v>52</v>
      </c>
      <c r="F36" s="11" t="s">
        <v>32</v>
      </c>
      <c r="G36" s="12" t="s">
        <v>36</v>
      </c>
      <c r="H36" s="11" t="s">
        <v>24</v>
      </c>
      <c r="I36" s="11" t="s">
        <v>50</v>
      </c>
      <c r="J36" s="7" t="s">
        <v>59</v>
      </c>
      <c r="K36" s="7"/>
      <c r="L36" s="17"/>
      <c r="M36" s="17"/>
      <c r="N36" s="29">
        <v>43000</v>
      </c>
      <c r="O36" s="29"/>
      <c r="P36" s="29"/>
    </row>
    <row r="37" spans="1:17" ht="25.5">
      <c r="A37" s="36">
        <v>24</v>
      </c>
      <c r="B37" s="11" t="s">
        <v>21</v>
      </c>
      <c r="C37" s="11" t="s">
        <v>22</v>
      </c>
      <c r="D37" s="11" t="s">
        <v>51</v>
      </c>
      <c r="E37" s="11" t="s">
        <v>52</v>
      </c>
      <c r="F37" s="11" t="s">
        <v>32</v>
      </c>
      <c r="G37" s="12" t="s">
        <v>36</v>
      </c>
      <c r="H37" s="11" t="s">
        <v>1</v>
      </c>
      <c r="I37" s="11" t="s">
        <v>50</v>
      </c>
      <c r="J37" s="7" t="s">
        <v>59</v>
      </c>
      <c r="K37" s="7"/>
      <c r="L37" s="17"/>
      <c r="M37" s="17"/>
      <c r="N37" s="29">
        <f>N39+N40+N41+N42+N43</f>
        <v>233044.58000000002</v>
      </c>
      <c r="O37" s="29">
        <f>O40+O41+O43</f>
        <v>217286</v>
      </c>
      <c r="P37" s="29">
        <f>P40+P41+P43</f>
        <v>227499</v>
      </c>
    </row>
    <row r="38" spans="1:17">
      <c r="A38" s="36">
        <v>25</v>
      </c>
      <c r="B38" s="11"/>
      <c r="C38" s="11"/>
      <c r="D38" s="11"/>
      <c r="E38" s="11"/>
      <c r="F38" s="11"/>
      <c r="G38" s="12"/>
      <c r="H38" s="11"/>
      <c r="I38" s="11"/>
      <c r="J38" s="7" t="s">
        <v>69</v>
      </c>
      <c r="K38" s="7"/>
      <c r="L38" s="17"/>
      <c r="M38" s="17"/>
      <c r="N38" s="29"/>
      <c r="O38" s="29"/>
      <c r="P38" s="29"/>
    </row>
    <row r="39" spans="1:17" ht="25.5">
      <c r="A39" s="36">
        <v>26</v>
      </c>
      <c r="B39" s="11" t="s">
        <v>56</v>
      </c>
      <c r="C39" s="11" t="s">
        <v>22</v>
      </c>
      <c r="D39" s="11" t="s">
        <v>51</v>
      </c>
      <c r="E39" s="11" t="s">
        <v>52</v>
      </c>
      <c r="F39" s="11" t="s">
        <v>32</v>
      </c>
      <c r="G39" s="12" t="s">
        <v>36</v>
      </c>
      <c r="H39" s="11" t="s">
        <v>1</v>
      </c>
      <c r="I39" s="11" t="s">
        <v>50</v>
      </c>
      <c r="J39" s="7" t="s">
        <v>59</v>
      </c>
      <c r="K39" s="7"/>
      <c r="L39" s="17"/>
      <c r="M39" s="17"/>
      <c r="N39" s="29">
        <v>2300</v>
      </c>
      <c r="O39" s="29"/>
      <c r="P39" s="29"/>
    </row>
    <row r="40" spans="1:17" ht="25.5">
      <c r="A40" s="36">
        <v>27</v>
      </c>
      <c r="B40" s="11" t="s">
        <v>26</v>
      </c>
      <c r="C40" s="11" t="s">
        <v>22</v>
      </c>
      <c r="D40" s="11" t="s">
        <v>51</v>
      </c>
      <c r="E40" s="11" t="s">
        <v>52</v>
      </c>
      <c r="F40" s="11" t="s">
        <v>32</v>
      </c>
      <c r="G40" s="12" t="s">
        <v>36</v>
      </c>
      <c r="H40" s="11" t="s">
        <v>1</v>
      </c>
      <c r="I40" s="11" t="s">
        <v>50</v>
      </c>
      <c r="J40" s="7" t="s">
        <v>59</v>
      </c>
      <c r="K40" s="7"/>
      <c r="L40" s="17"/>
      <c r="M40" s="17"/>
      <c r="N40" s="29">
        <v>3000</v>
      </c>
      <c r="O40" s="29">
        <v>3144</v>
      </c>
      <c r="P40" s="29">
        <v>3292</v>
      </c>
    </row>
    <row r="41" spans="1:17" ht="25.5">
      <c r="A41" s="36">
        <v>28</v>
      </c>
      <c r="B41" s="11" t="s">
        <v>7</v>
      </c>
      <c r="C41" s="11" t="s">
        <v>22</v>
      </c>
      <c r="D41" s="11" t="s">
        <v>51</v>
      </c>
      <c r="E41" s="11" t="s">
        <v>52</v>
      </c>
      <c r="F41" s="11" t="s">
        <v>32</v>
      </c>
      <c r="G41" s="12" t="s">
        <v>36</v>
      </c>
      <c r="H41" s="11" t="s">
        <v>1</v>
      </c>
      <c r="I41" s="11" t="s">
        <v>50</v>
      </c>
      <c r="J41" s="7" t="s">
        <v>59</v>
      </c>
      <c r="K41" s="7"/>
      <c r="L41" s="17"/>
      <c r="M41" s="17"/>
      <c r="N41" s="29">
        <v>194334</v>
      </c>
      <c r="O41" s="29">
        <v>203662</v>
      </c>
      <c r="P41" s="29">
        <v>213234</v>
      </c>
    </row>
    <row r="42" spans="1:17" ht="25.5">
      <c r="A42" s="36">
        <v>39</v>
      </c>
      <c r="B42" s="11" t="s">
        <v>96</v>
      </c>
      <c r="C42" s="11" t="s">
        <v>22</v>
      </c>
      <c r="D42" s="11" t="s">
        <v>51</v>
      </c>
      <c r="E42" s="11" t="s">
        <v>52</v>
      </c>
      <c r="F42" s="11" t="s">
        <v>32</v>
      </c>
      <c r="G42" s="12" t="s">
        <v>36</v>
      </c>
      <c r="H42" s="11" t="s">
        <v>1</v>
      </c>
      <c r="I42" s="11" t="s">
        <v>50</v>
      </c>
      <c r="J42" s="7" t="s">
        <v>59</v>
      </c>
      <c r="K42" s="7"/>
      <c r="L42" s="17"/>
      <c r="M42" s="17"/>
      <c r="N42" s="29">
        <v>16000</v>
      </c>
      <c r="O42" s="29"/>
      <c r="P42" s="29"/>
    </row>
    <row r="43" spans="1:17" ht="25.5">
      <c r="A43" s="36">
        <v>29</v>
      </c>
      <c r="B43" s="11" t="s">
        <v>68</v>
      </c>
      <c r="C43" s="11" t="s">
        <v>22</v>
      </c>
      <c r="D43" s="11" t="s">
        <v>51</v>
      </c>
      <c r="E43" s="11" t="s">
        <v>52</v>
      </c>
      <c r="F43" s="11" t="s">
        <v>32</v>
      </c>
      <c r="G43" s="12" t="s">
        <v>36</v>
      </c>
      <c r="H43" s="11" t="s">
        <v>1</v>
      </c>
      <c r="I43" s="11" t="s">
        <v>50</v>
      </c>
      <c r="J43" s="7" t="s">
        <v>59</v>
      </c>
      <c r="K43" s="7"/>
      <c r="L43" s="17"/>
      <c r="M43" s="17"/>
      <c r="N43" s="29">
        <v>17410.580000000002</v>
      </c>
      <c r="O43" s="29">
        <v>10480</v>
      </c>
      <c r="P43" s="29">
        <v>10973</v>
      </c>
    </row>
    <row r="44" spans="1:17">
      <c r="A44" s="36">
        <v>30</v>
      </c>
      <c r="B44" s="11" t="s">
        <v>21</v>
      </c>
      <c r="C44" s="11" t="s">
        <v>22</v>
      </c>
      <c r="D44" s="11" t="s">
        <v>97</v>
      </c>
      <c r="E44" s="11" t="s">
        <v>36</v>
      </c>
      <c r="F44" s="11" t="s">
        <v>32</v>
      </c>
      <c r="G44" s="12" t="s">
        <v>36</v>
      </c>
      <c r="H44" s="11" t="s">
        <v>24</v>
      </c>
      <c r="I44" s="11" t="s">
        <v>82</v>
      </c>
      <c r="J44" s="7" t="s">
        <v>98</v>
      </c>
      <c r="K44" s="7"/>
      <c r="L44" s="17"/>
      <c r="M44" s="17"/>
      <c r="N44" s="29">
        <v>46755.25</v>
      </c>
      <c r="O44" s="29"/>
      <c r="P44" s="29"/>
      <c r="Q44" s="22">
        <v>46755.25</v>
      </c>
    </row>
    <row r="45" spans="1:17">
      <c r="A45" s="36">
        <v>31</v>
      </c>
      <c r="B45" s="11"/>
      <c r="C45" s="11"/>
      <c r="D45" s="11"/>
      <c r="E45" s="11"/>
      <c r="F45" s="11"/>
      <c r="G45" s="12"/>
      <c r="H45" s="11"/>
      <c r="I45" s="11"/>
      <c r="J45" s="7" t="s">
        <v>69</v>
      </c>
      <c r="K45" s="7"/>
      <c r="L45" s="17"/>
      <c r="M45" s="17"/>
      <c r="N45" s="29"/>
      <c r="O45" s="29"/>
      <c r="P45" s="29"/>
    </row>
    <row r="46" spans="1:17">
      <c r="A46" s="36">
        <v>32</v>
      </c>
      <c r="B46" s="11" t="s">
        <v>4</v>
      </c>
      <c r="C46" s="11" t="s">
        <v>22</v>
      </c>
      <c r="D46" s="11" t="s">
        <v>97</v>
      </c>
      <c r="E46" s="11" t="s">
        <v>36</v>
      </c>
      <c r="F46" s="11" t="s">
        <v>32</v>
      </c>
      <c r="G46" s="12" t="s">
        <v>36</v>
      </c>
      <c r="H46" s="11" t="s">
        <v>24</v>
      </c>
      <c r="I46" s="11" t="s">
        <v>82</v>
      </c>
      <c r="J46" s="7" t="s">
        <v>98</v>
      </c>
      <c r="K46" s="7"/>
      <c r="L46" s="17"/>
      <c r="M46" s="17"/>
      <c r="N46" s="29">
        <v>7230.7</v>
      </c>
      <c r="O46" s="29"/>
      <c r="P46" s="29"/>
    </row>
    <row r="47" spans="1:17">
      <c r="A47" s="36">
        <v>33</v>
      </c>
      <c r="B47" s="11" t="s">
        <v>99</v>
      </c>
      <c r="C47" s="11" t="s">
        <v>22</v>
      </c>
      <c r="D47" s="11" t="s">
        <v>97</v>
      </c>
      <c r="E47" s="11" t="s">
        <v>36</v>
      </c>
      <c r="F47" s="11" t="s">
        <v>32</v>
      </c>
      <c r="G47" s="12" t="s">
        <v>36</v>
      </c>
      <c r="H47" s="11" t="s">
        <v>24</v>
      </c>
      <c r="I47" s="11" t="s">
        <v>82</v>
      </c>
      <c r="J47" s="7" t="s">
        <v>98</v>
      </c>
      <c r="K47" s="7"/>
      <c r="L47" s="17"/>
      <c r="M47" s="17"/>
      <c r="N47" s="29">
        <v>39524.550000000003</v>
      </c>
      <c r="O47" s="29"/>
      <c r="P47" s="29"/>
    </row>
    <row r="48" spans="1:17" s="28" customFormat="1">
      <c r="A48" s="36">
        <v>34</v>
      </c>
      <c r="B48" s="25" t="s">
        <v>21</v>
      </c>
      <c r="C48" s="25" t="s">
        <v>53</v>
      </c>
      <c r="D48" s="25" t="s">
        <v>23</v>
      </c>
      <c r="E48" s="25" t="s">
        <v>23</v>
      </c>
      <c r="F48" s="25" t="s">
        <v>21</v>
      </c>
      <c r="G48" s="26" t="s">
        <v>23</v>
      </c>
      <c r="H48" s="25" t="s">
        <v>24</v>
      </c>
      <c r="I48" s="25" t="s">
        <v>21</v>
      </c>
      <c r="J48" s="27" t="s">
        <v>63</v>
      </c>
      <c r="K48" s="27"/>
      <c r="L48" s="23">
        <v>348877420.50999999</v>
      </c>
      <c r="M48" s="23">
        <v>393327714.69999999</v>
      </c>
      <c r="N48" s="23">
        <f>N49+N50+N51+N52+N53+N54</f>
        <v>466533168.19</v>
      </c>
      <c r="O48" s="23">
        <f>O49+O50+O51+O52+O53</f>
        <v>462552123</v>
      </c>
      <c r="P48" s="23">
        <f>P49+P50+P51+P52+P53</f>
        <v>455290342</v>
      </c>
      <c r="Q48" s="43"/>
    </row>
    <row r="49" spans="1:17" s="1" customFormat="1" ht="14.25" customHeight="1">
      <c r="A49" s="36">
        <v>35</v>
      </c>
      <c r="B49" s="11" t="s">
        <v>3</v>
      </c>
      <c r="C49" s="11" t="s">
        <v>53</v>
      </c>
      <c r="D49" s="11" t="s">
        <v>30</v>
      </c>
      <c r="E49" s="11" t="s">
        <v>27</v>
      </c>
      <c r="F49" s="11" t="s">
        <v>21</v>
      </c>
      <c r="G49" s="12" t="s">
        <v>23</v>
      </c>
      <c r="H49" s="11" t="s">
        <v>24</v>
      </c>
      <c r="I49" s="11" t="s">
        <v>54</v>
      </c>
      <c r="J49" s="7" t="s">
        <v>55</v>
      </c>
      <c r="K49" s="7">
        <v>108338500</v>
      </c>
      <c r="L49" s="17">
        <v>115488000</v>
      </c>
      <c r="M49" s="17">
        <v>107949700</v>
      </c>
      <c r="N49" s="24">
        <v>117019300</v>
      </c>
      <c r="O49" s="24">
        <v>84740600</v>
      </c>
      <c r="P49" s="24">
        <v>84740600</v>
      </c>
      <c r="Q49" s="42"/>
    </row>
    <row r="50" spans="1:17" s="1" customFormat="1" ht="25.5">
      <c r="A50" s="36">
        <v>36</v>
      </c>
      <c r="B50" s="11" t="s">
        <v>3</v>
      </c>
      <c r="C50" s="11" t="s">
        <v>53</v>
      </c>
      <c r="D50" s="11" t="s">
        <v>30</v>
      </c>
      <c r="E50" s="11" t="s">
        <v>30</v>
      </c>
      <c r="F50" s="11" t="s">
        <v>21</v>
      </c>
      <c r="G50" s="12" t="s">
        <v>23</v>
      </c>
      <c r="H50" s="11" t="s">
        <v>24</v>
      </c>
      <c r="I50" s="11" t="s">
        <v>54</v>
      </c>
      <c r="J50" s="27" t="s">
        <v>88</v>
      </c>
      <c r="K50" s="14">
        <v>22273248.300000001</v>
      </c>
      <c r="L50" s="17">
        <v>17019355.07</v>
      </c>
      <c r="M50" s="17">
        <v>48342849.18</v>
      </c>
      <c r="N50" s="18">
        <v>65297512.229999997</v>
      </c>
      <c r="O50" s="18">
        <v>2270700</v>
      </c>
      <c r="P50" s="18">
        <v>2102300</v>
      </c>
      <c r="Q50" s="42"/>
    </row>
    <row r="51" spans="1:17" s="1" customFormat="1" ht="25.5">
      <c r="A51" s="36">
        <v>37</v>
      </c>
      <c r="B51" s="11" t="s">
        <v>3</v>
      </c>
      <c r="C51" s="11" t="s">
        <v>53</v>
      </c>
      <c r="D51" s="11" t="s">
        <v>30</v>
      </c>
      <c r="E51" s="11" t="s">
        <v>35</v>
      </c>
      <c r="F51" s="11" t="s">
        <v>21</v>
      </c>
      <c r="G51" s="12" t="s">
        <v>23</v>
      </c>
      <c r="H51" s="11" t="s">
        <v>24</v>
      </c>
      <c r="I51" s="11" t="s">
        <v>54</v>
      </c>
      <c r="J51" s="19" t="s">
        <v>5</v>
      </c>
      <c r="K51" s="7"/>
      <c r="L51" s="17">
        <v>215334725.44</v>
      </c>
      <c r="M51" s="20">
        <v>238293521.19999999</v>
      </c>
      <c r="N51" s="18">
        <v>288754464.38999999</v>
      </c>
      <c r="O51" s="18">
        <v>337737300</v>
      </c>
      <c r="P51" s="18">
        <v>328699200</v>
      </c>
      <c r="Q51" s="42"/>
    </row>
    <row r="52" spans="1:17" s="1" customFormat="1">
      <c r="A52" s="36">
        <v>38</v>
      </c>
      <c r="B52" s="11" t="s">
        <v>3</v>
      </c>
      <c r="C52" s="11" t="s">
        <v>53</v>
      </c>
      <c r="D52" s="11" t="s">
        <v>30</v>
      </c>
      <c r="E52" s="11" t="s">
        <v>38</v>
      </c>
      <c r="F52" s="11" t="s">
        <v>21</v>
      </c>
      <c r="G52" s="12" t="s">
        <v>23</v>
      </c>
      <c r="H52" s="11" t="s">
        <v>24</v>
      </c>
      <c r="I52" s="11" t="s">
        <v>54</v>
      </c>
      <c r="J52" s="7" t="s">
        <v>8</v>
      </c>
      <c r="K52" s="7"/>
      <c r="L52" s="17">
        <v>737340</v>
      </c>
      <c r="M52" s="17">
        <v>676850</v>
      </c>
      <c r="N52" s="18">
        <v>2391243</v>
      </c>
      <c r="O52" s="18">
        <v>2333776</v>
      </c>
      <c r="P52" s="18">
        <v>2378113</v>
      </c>
      <c r="Q52" s="42"/>
    </row>
    <row r="53" spans="1:17" s="1" customFormat="1">
      <c r="A53" s="36">
        <v>39</v>
      </c>
      <c r="B53" s="11" t="s">
        <v>3</v>
      </c>
      <c r="C53" s="11" t="s">
        <v>53</v>
      </c>
      <c r="D53" s="11" t="s">
        <v>81</v>
      </c>
      <c r="E53" s="11" t="s">
        <v>36</v>
      </c>
      <c r="F53" s="11" t="s">
        <v>21</v>
      </c>
      <c r="G53" s="12" t="s">
        <v>36</v>
      </c>
      <c r="H53" s="11" t="s">
        <v>24</v>
      </c>
      <c r="I53" s="11" t="s">
        <v>82</v>
      </c>
      <c r="J53" s="31" t="s">
        <v>83</v>
      </c>
      <c r="K53" s="31"/>
      <c r="L53" s="17"/>
      <c r="M53" s="17"/>
      <c r="N53" s="18"/>
      <c r="O53" s="18">
        <v>35469747</v>
      </c>
      <c r="P53" s="18">
        <v>37370129</v>
      </c>
      <c r="Q53" s="42"/>
    </row>
    <row r="54" spans="1:17" s="1" customFormat="1" ht="25.5">
      <c r="A54" s="36">
        <v>40</v>
      </c>
      <c r="B54" s="11" t="s">
        <v>3</v>
      </c>
      <c r="C54" s="11" t="s">
        <v>53</v>
      </c>
      <c r="D54" s="11" t="s">
        <v>91</v>
      </c>
      <c r="E54" s="11" t="s">
        <v>36</v>
      </c>
      <c r="F54" s="11" t="s">
        <v>21</v>
      </c>
      <c r="G54" s="12" t="s">
        <v>36</v>
      </c>
      <c r="H54" s="11" t="s">
        <v>24</v>
      </c>
      <c r="I54" s="11" t="s">
        <v>54</v>
      </c>
      <c r="J54" s="41" t="s">
        <v>90</v>
      </c>
      <c r="K54" s="31"/>
      <c r="L54" s="17"/>
      <c r="M54" s="17"/>
      <c r="N54" s="18">
        <v>-6929351.4299999997</v>
      </c>
      <c r="O54" s="18"/>
      <c r="P54" s="18"/>
      <c r="Q54" s="42"/>
    </row>
    <row r="55" spans="1:17" s="1" customFormat="1" hidden="1">
      <c r="A55" s="38"/>
      <c r="B55" s="39"/>
      <c r="C55" s="39"/>
      <c r="D55" s="39"/>
      <c r="E55" s="39"/>
      <c r="F55" s="39"/>
      <c r="G55" s="40"/>
      <c r="H55" s="39"/>
      <c r="I55" s="39"/>
      <c r="J55" s="31"/>
      <c r="K55" s="31"/>
      <c r="L55" s="17"/>
      <c r="M55" s="17"/>
      <c r="N55" s="18"/>
      <c r="O55" s="18"/>
      <c r="P55" s="18"/>
      <c r="Q55" s="42">
        <f>Q20+Q44+Q31+Q25+Q22</f>
        <v>706198.27</v>
      </c>
    </row>
    <row r="56" spans="1:17">
      <c r="A56" s="56" t="s">
        <v>89</v>
      </c>
      <c r="B56" s="57"/>
      <c r="C56" s="57"/>
      <c r="D56" s="57"/>
      <c r="E56" s="57"/>
      <c r="F56" s="57"/>
      <c r="G56" s="57"/>
      <c r="H56" s="57"/>
      <c r="I56" s="57"/>
      <c r="J56" s="58"/>
      <c r="K56" s="13"/>
      <c r="L56" s="17">
        <v>377261849.23000002</v>
      </c>
      <c r="M56" s="17">
        <v>425011481.19999999</v>
      </c>
      <c r="N56" s="17">
        <f>N14+N48</f>
        <v>547542643.03999996</v>
      </c>
      <c r="O56" s="17">
        <f>O14+O48</f>
        <v>550059740</v>
      </c>
      <c r="P56" s="17">
        <f>P14+P48</f>
        <v>546876476</v>
      </c>
    </row>
  </sheetData>
  <mergeCells count="18">
    <mergeCell ref="A56:J56"/>
    <mergeCell ref="A8:P8"/>
    <mergeCell ref="B11:I11"/>
    <mergeCell ref="A11:A12"/>
    <mergeCell ref="J11:J12"/>
    <mergeCell ref="L11:L12"/>
    <mergeCell ref="N11:N12"/>
    <mergeCell ref="P11:P12"/>
    <mergeCell ref="N1:P1"/>
    <mergeCell ref="A2:P2"/>
    <mergeCell ref="J3:P3"/>
    <mergeCell ref="N4:Q4"/>
    <mergeCell ref="N10:P10"/>
    <mergeCell ref="K11:K12"/>
    <mergeCell ref="M11:M12"/>
    <mergeCell ref="O11:O12"/>
    <mergeCell ref="N5:Q5"/>
    <mergeCell ref="N6:Q6"/>
  </mergeCells>
  <phoneticPr fontId="4" type="noConversion"/>
  <printOptions horizontalCentered="1"/>
  <pageMargins left="0" right="0" top="0" bottom="0" header="0" footer="0"/>
  <pageSetup paperSize="9" scale="85" firstPageNumber="69" fitToHeight="32" orientation="landscape" useFirstPageNumber="1" r:id="rId1"/>
  <headerFooter alignWithMargins="0"/>
  <rowBreaks count="1" manualBreakCount="1">
    <brk id="2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Admin</cp:lastModifiedBy>
  <cp:lastPrinted>2014-11-20T09:45:07Z</cp:lastPrinted>
  <dcterms:created xsi:type="dcterms:W3CDTF">2009-10-10T14:32:08Z</dcterms:created>
  <dcterms:modified xsi:type="dcterms:W3CDTF">2014-12-15T09:17:35Z</dcterms:modified>
</cp:coreProperties>
</file>